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slicerCaches/slicerCache1.xml" ContentType="application/vnd.ms-excel.slicerCache+xml"/>
  <Override PartName="/xl/slicerCaches/slicerCache2.xml" ContentType="application/vnd.ms-excel.slicerCach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imelineCaches/timelineCache1.xml" ContentType="application/vnd.ms-excel.timelineCache+xml"/>
  <Override PartName="/xl/charts/style4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timelines/timeline1.xml" ContentType="application/vnd.ms-excel.timeline+xml"/>
  <Override PartName="/xl/charts/colors4.xml" ContentType="application/vnd.ms-office.chartcolorstyle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pivotCache/pivotCacheRecords1.xml" ContentType="application/vnd.openxmlformats-officedocument.spreadsheetml.pivotCacheRecords+xml"/>
  <Override PartName="/xl/slicers/slicer1.xml" ContentType="application/vnd.ms-excel.slicer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hidePivotFieldList="1"/>
  <bookViews>
    <workbookView xWindow="-120" yWindow="-120" windowWidth="20730" windowHeight="11160" activeTab="2"/>
  </bookViews>
  <sheets>
    <sheet name="PlanillaDatos" sheetId="1" r:id="rId1"/>
    <sheet name="TablasDinamicas" sheetId="2" r:id="rId2"/>
    <sheet name="Dashboard" sheetId="3" r:id="rId3"/>
  </sheets>
  <definedNames>
    <definedName name="_xlnm._FilterDatabase" localSheetId="0" hidden="1">PlanillaDatos!$B$5:$I$34</definedName>
    <definedName name="NativeTimeline_Fecha_Apertura">#N/A</definedName>
    <definedName name="SegmentaciónDeDatos_Cliente">#N/A</definedName>
    <definedName name="SegmentaciónDeDatos_Mes_Apertura">#N/A</definedName>
    <definedName name="SegmentaciónDeDatos_Producto">#N/A</definedName>
  </definedNames>
  <calcPr calcId="191029"/>
  <pivotCaches>
    <pivotCache cacheId="0" r:id="rId4"/>
  </pivotCaches>
  <extLst xmlns:x15="http://schemas.microsoft.com/office/spreadsheetml/2010/11/main">
    <ext xmlns:x14="http://schemas.microsoft.com/office/spreadsheetml/2009/9/main" uri="{BBE1A952-AA13-448e-AADC-164F8A28A991}">
      <x14:slicerCaches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uri="{D0CA8CA8-9F24-4464-BF8E-62219DCF47F9}">
      <x15:timelineCacheRefs>
        <x15:timelineCacheRef r:id="rId8"/>
      </x15:timelineCacheRefs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1" i="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D35"/>
  <c r="D36"/>
  <c r="D37"/>
  <c r="D38"/>
  <c r="D39"/>
  <c r="D40"/>
  <c r="F40"/>
  <c r="D41"/>
  <c r="D42"/>
  <c r="F42"/>
  <c r="E7"/>
  <c r="F10"/>
  <c r="D11"/>
  <c r="D14"/>
  <c r="D15"/>
  <c r="D18"/>
  <c r="E19"/>
  <c r="D22"/>
  <c r="D23"/>
  <c r="D26"/>
  <c r="D27"/>
  <c r="D30"/>
  <c r="F31"/>
  <c r="D34"/>
  <c r="F6"/>
  <c r="D8"/>
  <c r="E8"/>
  <c r="F8"/>
  <c r="D9"/>
  <c r="E9"/>
  <c r="F9"/>
  <c r="D12"/>
  <c r="E12"/>
  <c r="F12"/>
  <c r="D13"/>
  <c r="E13"/>
  <c r="F13"/>
  <c r="F15"/>
  <c r="D16"/>
  <c r="E16"/>
  <c r="F16"/>
  <c r="D17"/>
  <c r="E17"/>
  <c r="F17"/>
  <c r="E18"/>
  <c r="D20"/>
  <c r="E20"/>
  <c r="F20"/>
  <c r="D21"/>
  <c r="E21"/>
  <c r="F21"/>
  <c r="D24"/>
  <c r="E24"/>
  <c r="F24"/>
  <c r="D25"/>
  <c r="E25"/>
  <c r="F25"/>
  <c r="F27"/>
  <c r="D28"/>
  <c r="E28"/>
  <c r="F28"/>
  <c r="D29"/>
  <c r="E29"/>
  <c r="F29"/>
  <c r="E31"/>
  <c r="D32"/>
  <c r="E32"/>
  <c r="F32"/>
  <c r="D33"/>
  <c r="E33"/>
  <c r="F33"/>
  <c r="D31" l="1"/>
  <c r="E27"/>
  <c r="F23"/>
  <c r="E15"/>
  <c r="F11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9"/>
  <c r="E23"/>
  <c r="F19"/>
  <c r="E11"/>
  <c r="F7"/>
  <c r="F36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D7"/>
  <c r="F38"/>
  <c r="D43"/>
  <c r="D44"/>
  <c r="D45"/>
  <c r="D46"/>
  <c r="D47"/>
  <c r="D48"/>
  <c r="D49"/>
  <c r="D50"/>
  <c r="D51"/>
  <c r="D52"/>
  <c r="D53"/>
  <c r="E34"/>
  <c r="F22"/>
  <c r="F41"/>
  <c r="F39"/>
  <c r="F37"/>
  <c r="F35"/>
  <c r="E43"/>
  <c r="E44"/>
  <c r="E45"/>
  <c r="E46"/>
  <c r="E47"/>
  <c r="E48"/>
  <c r="E49"/>
  <c r="E50"/>
  <c r="E51"/>
  <c r="E52"/>
  <c r="E53"/>
  <c r="F26"/>
  <c r="E22"/>
  <c r="E10"/>
  <c r="E42"/>
  <c r="E41"/>
  <c r="E40"/>
  <c r="E39"/>
  <c r="E38"/>
  <c r="E37"/>
  <c r="E36"/>
  <c r="E35"/>
  <c r="F30"/>
  <c r="E26"/>
  <c r="F14"/>
  <c r="F34"/>
  <c r="E30"/>
  <c r="F18"/>
  <c r="E14"/>
  <c r="D10"/>
  <c r="D6"/>
  <c r="E6"/>
</calcChain>
</file>

<file path=xl/sharedStrings.xml><?xml version="1.0" encoding="utf-8"?>
<sst xmlns="http://schemas.openxmlformats.org/spreadsheetml/2006/main" count="318" uniqueCount="31">
  <si>
    <t>Cliente</t>
  </si>
  <si>
    <t>Monto(en miles)</t>
  </si>
  <si>
    <t>Producto</t>
  </si>
  <si>
    <t>Región</t>
  </si>
  <si>
    <t>Hector Pérez</t>
  </si>
  <si>
    <t>Crédito automotriz</t>
  </si>
  <si>
    <t>Santiago</t>
  </si>
  <si>
    <t>Crédito de Consumo</t>
  </si>
  <si>
    <t>Christian Falcón</t>
  </si>
  <si>
    <t>Tarjeta Visa</t>
  </si>
  <si>
    <t>Marcos Díaz</t>
  </si>
  <si>
    <t>Paola Gómez</t>
  </si>
  <si>
    <t>Rodrigo González</t>
  </si>
  <si>
    <t>Jorge Barrios</t>
  </si>
  <si>
    <t>Soledad Cid</t>
  </si>
  <si>
    <t>Orlando Muñoz</t>
  </si>
  <si>
    <t>Arturo Mateluna</t>
  </si>
  <si>
    <t>Rodrigo Cabrera</t>
  </si>
  <si>
    <t>Rodrigo Riesco</t>
  </si>
  <si>
    <t>Sonia Campos</t>
  </si>
  <si>
    <t>Valparaíso</t>
  </si>
  <si>
    <t>Elías Burgos</t>
  </si>
  <si>
    <t>Jorge Santelices</t>
  </si>
  <si>
    <t>Fecha Apertura</t>
  </si>
  <si>
    <t>Día Apertura</t>
  </si>
  <si>
    <t>Mes Apertura</t>
  </si>
  <si>
    <t>Año Apertura</t>
  </si>
  <si>
    <t>Etiquetas de fila</t>
  </si>
  <si>
    <t>Total general</t>
  </si>
  <si>
    <t>Etiquetas de columna</t>
  </si>
  <si>
    <t>Suma de Monto(en miles)</t>
  </si>
</sst>
</file>

<file path=xl/styles.xml><?xml version="1.0" encoding="utf-8"?>
<styleSheet xmlns="http://schemas.openxmlformats.org/spreadsheetml/2006/main">
  <numFmts count="3">
    <numFmt numFmtId="164" formatCode="_ &quot;$&quot;* #,##0_ ;_ &quot;$&quot;* \-#,##0_ ;_ &quot;$&quot;* &quot;-&quot;_ ;_ @_ "/>
    <numFmt numFmtId="165" formatCode="_ * #,##0_ ;_ * \-#,##0_ ;_ * &quot;-&quot;_ ;_ @_ "/>
    <numFmt numFmtId="166" formatCode="0_ ;\-0\ 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164" fontId="0" fillId="0" borderId="1" xfId="2" applyFont="1" applyBorder="1"/>
    <xf numFmtId="166" fontId="0" fillId="0" borderId="1" xfId="1" applyNumberFormat="1" applyFont="1" applyBorder="1" applyAlignme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6" fontId="0" fillId="0" borderId="0" xfId="0" applyNumberFormat="1"/>
    <xf numFmtId="2" fontId="0" fillId="0" borderId="0" xfId="0" applyNumberFormat="1"/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1/relationships/timelineCache" Target="timelineCaches/timelineCach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sharedStrings" Target="sharedStrings.xml"/><Relationship Id="rId5" Type="http://schemas.microsoft.com/office/2007/relationships/slicerCache" Target="slicerCaches/slicerCache1.xml"/><Relationship Id="rId10" Type="http://schemas.openxmlformats.org/officeDocument/2006/relationships/styles" Target="styles.xml"/><Relationship Id="rId4" Type="http://schemas.openxmlformats.org/officeDocument/2006/relationships/pivotCacheDefinition" Target="pivotCache/pivotCacheDefinition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pivotSource>
    <c:name>[DashBoardParaPowerpoint.xlsx]TablasDinamicas!TablaDinámica33</c:name>
    <c:fmtId val="4"/>
  </c:pivotSource>
  <c:chart>
    <c:pivotFmts>
      <c:pivotFmt>
        <c:idx val="0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>
              <a:alpha val="88000"/>
            </a:schemeClr>
          </a:solidFill>
          <a:ln>
            <a:solidFill>
              <a:schemeClr val="accent1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1">
                <a:lumMod val="50000"/>
              </a:schemeClr>
            </a:contourClr>
          </a:sp3d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>
              <a:alpha val="88000"/>
            </a:schemeClr>
          </a:solidFill>
          <a:ln>
            <a:solidFill>
              <a:schemeClr val="accent1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1">
                <a:lumMod val="50000"/>
              </a:schemeClr>
            </a:contourClr>
          </a:sp3d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>
              <a:alpha val="88000"/>
            </a:schemeClr>
          </a:solidFill>
          <a:ln>
            <a:solidFill>
              <a:schemeClr val="accent1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1">
                <a:lumMod val="50000"/>
              </a:schemeClr>
            </a:contourClr>
          </a:sp3d>
        </c:spPr>
        <c:marker>
          <c:spPr>
            <a:solidFill>
              <a:schemeClr val="accent1"/>
            </a:solidFill>
            <a:ln w="9525">
              <a:solidFill>
                <a:schemeClr val="dk1">
                  <a:lumMod val="75000"/>
                  <a:lumOff val="25000"/>
                </a:schemeClr>
              </a:solidFill>
            </a:ln>
            <a:effectLst/>
          </c:spPr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>
              <a:alpha val="88000"/>
            </a:schemeClr>
          </a:solidFill>
          <a:ln>
            <a:solidFill>
              <a:schemeClr val="accent1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1">
                <a:lumMod val="50000"/>
              </a:schemeClr>
            </a:contourClr>
          </a:sp3d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>
              <a:alpha val="88000"/>
            </a:schemeClr>
          </a:solidFill>
          <a:ln>
            <a:solidFill>
              <a:schemeClr val="accent1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1">
                <a:lumMod val="50000"/>
              </a:schemeClr>
            </a:contourClr>
          </a:sp3d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>
              <a:alpha val="88000"/>
            </a:schemeClr>
          </a:solidFill>
          <a:ln>
            <a:solidFill>
              <a:schemeClr val="accent1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1">
                <a:lumMod val="50000"/>
              </a:schemeClr>
            </a:contourClr>
          </a:sp3d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2">
              <a:alpha val="88000"/>
            </a:schemeClr>
          </a:solidFill>
          <a:ln>
            <a:solidFill>
              <a:schemeClr val="accent2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2">
                <a:lumMod val="50000"/>
              </a:schemeClr>
            </a:contourClr>
          </a:sp3d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3">
              <a:alpha val="88000"/>
            </a:schemeClr>
          </a:solidFill>
          <a:ln>
            <a:solidFill>
              <a:schemeClr val="accent3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3">
                <a:lumMod val="50000"/>
              </a:schemeClr>
            </a:contourClr>
          </a:sp3d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view3D>
      <c:depthPercent val="100"/>
      <c:rAngAx val="1"/>
    </c:view3D>
    <c:floor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TablasDinamicas!$B$3:$B$4</c:f>
              <c:strCache>
                <c:ptCount val="1"/>
                <c:pt idx="0">
                  <c:v>Crédito automotriz</c:v>
                </c:pt>
              </c:strCache>
            </c:strRef>
          </c:tx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cat>
            <c:strRef>
              <c:f>TablasDinamicas!$A$5:$A$11</c:f>
              <c:strCache>
                <c:ptCount val="6"/>
                <c:pt idx="0">
                  <c:v>Christian Falcón</c:v>
                </c:pt>
                <c:pt idx="1">
                  <c:v>Marcos Díaz</c:v>
                </c:pt>
                <c:pt idx="2">
                  <c:v>Orlando Muñoz</c:v>
                </c:pt>
                <c:pt idx="3">
                  <c:v>Paola Gómez</c:v>
                </c:pt>
                <c:pt idx="4">
                  <c:v>Soledad Cid</c:v>
                </c:pt>
                <c:pt idx="5">
                  <c:v>Sonia Campos</c:v>
                </c:pt>
              </c:strCache>
            </c:strRef>
          </c:cat>
          <c:val>
            <c:numRef>
              <c:f>TablasDinamicas!$B$5:$B$11</c:f>
              <c:numCache>
                <c:formatCode>0.00</c:formatCode>
                <c:ptCount val="6"/>
                <c:pt idx="2">
                  <c:v>2741</c:v>
                </c:pt>
                <c:pt idx="4">
                  <c:v>15224</c:v>
                </c:pt>
                <c:pt idx="5">
                  <c:v>450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1C-485E-841A-C510735A3A39}"/>
            </c:ext>
          </c:extLst>
        </c:ser>
        <c:ser>
          <c:idx val="1"/>
          <c:order val="1"/>
          <c:tx>
            <c:strRef>
              <c:f>TablasDinamicas!$C$3:$C$4</c:f>
              <c:strCache>
                <c:ptCount val="1"/>
                <c:pt idx="0">
                  <c:v>Crédito de Consumo</c:v>
                </c:pt>
              </c:strCache>
            </c:strRef>
          </c:tx>
          <c:spPr>
            <a:solidFill>
              <a:schemeClr val="accent2">
                <a:alpha val="88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50000"/>
                </a:schemeClr>
              </a:contourClr>
            </a:sp3d>
          </c:spPr>
          <c:cat>
            <c:strRef>
              <c:f>TablasDinamicas!$A$5:$A$11</c:f>
              <c:strCache>
                <c:ptCount val="6"/>
                <c:pt idx="0">
                  <c:v>Christian Falcón</c:v>
                </c:pt>
                <c:pt idx="1">
                  <c:v>Marcos Díaz</c:v>
                </c:pt>
                <c:pt idx="2">
                  <c:v>Orlando Muñoz</c:v>
                </c:pt>
                <c:pt idx="3">
                  <c:v>Paola Gómez</c:v>
                </c:pt>
                <c:pt idx="4">
                  <c:v>Soledad Cid</c:v>
                </c:pt>
                <c:pt idx="5">
                  <c:v>Sonia Campos</c:v>
                </c:pt>
              </c:strCache>
            </c:strRef>
          </c:cat>
          <c:val>
            <c:numRef>
              <c:f>TablasDinamicas!$C$5:$C$11</c:f>
              <c:numCache>
                <c:formatCode>0.00</c:formatCode>
                <c:ptCount val="6"/>
                <c:pt idx="1">
                  <c:v>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41C-485E-841A-C510735A3A39}"/>
            </c:ext>
          </c:extLst>
        </c:ser>
        <c:ser>
          <c:idx val="2"/>
          <c:order val="2"/>
          <c:tx>
            <c:strRef>
              <c:f>TablasDinamicas!$D$3:$D$4</c:f>
              <c:strCache>
                <c:ptCount val="1"/>
                <c:pt idx="0">
                  <c:v>Tarjeta Visa</c:v>
                </c:pt>
              </c:strCache>
            </c:strRef>
          </c:tx>
          <c:spPr>
            <a:solidFill>
              <a:schemeClr val="accent3">
                <a:alpha val="88000"/>
              </a:schemeClr>
            </a:solidFill>
            <a:ln>
              <a:solidFill>
                <a:schemeClr val="accent3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3">
                  <a:lumMod val="50000"/>
                </a:schemeClr>
              </a:contourClr>
            </a:sp3d>
          </c:spPr>
          <c:cat>
            <c:strRef>
              <c:f>TablasDinamicas!$A$5:$A$11</c:f>
              <c:strCache>
                <c:ptCount val="6"/>
                <c:pt idx="0">
                  <c:v>Christian Falcón</c:v>
                </c:pt>
                <c:pt idx="1">
                  <c:v>Marcos Díaz</c:v>
                </c:pt>
                <c:pt idx="2">
                  <c:v>Orlando Muñoz</c:v>
                </c:pt>
                <c:pt idx="3">
                  <c:v>Paola Gómez</c:v>
                </c:pt>
                <c:pt idx="4">
                  <c:v>Soledad Cid</c:v>
                </c:pt>
                <c:pt idx="5">
                  <c:v>Sonia Campos</c:v>
                </c:pt>
              </c:strCache>
            </c:strRef>
          </c:cat>
          <c:val>
            <c:numRef>
              <c:f>TablasDinamicas!$D$5:$D$11</c:f>
              <c:numCache>
                <c:formatCode>0.00</c:formatCode>
                <c:ptCount val="6"/>
                <c:pt idx="0">
                  <c:v>1500</c:v>
                </c:pt>
                <c:pt idx="3">
                  <c:v>901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41C-485E-841A-C510735A3A39}"/>
            </c:ext>
          </c:extLst>
        </c:ser>
        <c:dLbls/>
        <c:shape val="box"/>
        <c:axId val="102685696"/>
        <c:axId val="102597376"/>
        <c:axId val="0"/>
      </c:bar3DChart>
      <c:catAx>
        <c:axId val="10268569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2597376"/>
        <c:crosses val="autoZero"/>
        <c:auto val="1"/>
        <c:lblAlgn val="ctr"/>
        <c:lblOffset val="100"/>
      </c:catAx>
      <c:valAx>
        <c:axId val="102597376"/>
        <c:scaling>
          <c:orientation val="minMax"/>
        </c:scaling>
        <c:axPos val="l"/>
        <c:majorGridlines>
          <c:spPr>
            <a:ln w="9525">
              <a:solidFill>
                <a:schemeClr val="lt1">
                  <a:lumMod val="50000"/>
                </a:schemeClr>
              </a:solidFill>
            </a:ln>
            <a:effectLst/>
          </c:spPr>
        </c:majorGridlines>
        <c:numFmt formatCode="0.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2685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pivotSource>
    <c:name>[DashBoardParaPowerpoint.xlsx]TablasDinamicas!TablaDinámica37</c:name>
    <c:fmtId val="5"/>
  </c:pivotSource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pivotFmts>
      <c:pivotFmt>
        <c:idx val="0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ser>
          <c:idx val="0"/>
          <c:order val="0"/>
          <c:tx>
            <c:strRef>
              <c:f>TablasDinamicas!$B$24:$B$25</c:f>
              <c:strCache>
                <c:ptCount val="1"/>
                <c:pt idx="0">
                  <c:v>2019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strRef>
              <c:f>TablasDinamicas!$A$26:$A$29</c:f>
              <c:strCache>
                <c:ptCount val="3"/>
                <c:pt idx="0">
                  <c:v>Crédito automotriz</c:v>
                </c:pt>
                <c:pt idx="1">
                  <c:v>Crédito de Consumo</c:v>
                </c:pt>
                <c:pt idx="2">
                  <c:v>Tarjeta Visa</c:v>
                </c:pt>
              </c:strCache>
            </c:strRef>
          </c:cat>
          <c:val>
            <c:numRef>
              <c:f>TablasDinamicas!$B$26:$B$29</c:f>
              <c:numCache>
                <c:formatCode>General</c:formatCode>
                <c:ptCount val="3"/>
                <c:pt idx="0">
                  <c:v>10803</c:v>
                </c:pt>
                <c:pt idx="1">
                  <c:v>995</c:v>
                </c:pt>
                <c:pt idx="2">
                  <c:v>901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3A-4879-AA01-09CA052A8280}"/>
            </c:ext>
          </c:extLst>
        </c:ser>
        <c:ser>
          <c:idx val="1"/>
          <c:order val="1"/>
          <c:tx>
            <c:strRef>
              <c:f>TablasDinamicas!$C$24:$C$25</c:f>
              <c:strCache>
                <c:ptCount val="1"/>
                <c:pt idx="0">
                  <c:v>2020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strRef>
              <c:f>TablasDinamicas!$A$26:$A$29</c:f>
              <c:strCache>
                <c:ptCount val="3"/>
                <c:pt idx="0">
                  <c:v>Crédito automotriz</c:v>
                </c:pt>
                <c:pt idx="1">
                  <c:v>Crédito de Consumo</c:v>
                </c:pt>
                <c:pt idx="2">
                  <c:v>Tarjeta Visa</c:v>
                </c:pt>
              </c:strCache>
            </c:strRef>
          </c:cat>
          <c:val>
            <c:numRef>
              <c:f>TablasDinamicas!$C$26:$C$29</c:f>
              <c:numCache>
                <c:formatCode>General</c:formatCode>
                <c:ptCount val="3"/>
                <c:pt idx="0">
                  <c:v>7612</c:v>
                </c:pt>
                <c:pt idx="2">
                  <c:v>1500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13A-4879-AA01-09CA052A8280}"/>
            </c:ext>
          </c:extLst>
        </c:ser>
        <c:dLbls/>
        <c:gapWidth val="115"/>
        <c:overlap val="-20"/>
        <c:axId val="103395328"/>
        <c:axId val="103396864"/>
      </c:barChart>
      <c:catAx>
        <c:axId val="103395328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396864"/>
        <c:crosses val="autoZero"/>
        <c:auto val="1"/>
        <c:lblAlgn val="ctr"/>
        <c:lblOffset val="100"/>
      </c:catAx>
      <c:valAx>
        <c:axId val="103396864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395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pivotSource>
    <c:name>[DashBoardParaPowerpoint.xlsx]TablasDinamicas!TablaDinámica33</c:name>
    <c:fmtId val="2"/>
  </c:pivotSource>
  <c:chart>
    <c:pivotFmts>
      <c:pivotFmt>
        <c:idx val="0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>
              <a:alpha val="88000"/>
            </a:schemeClr>
          </a:solidFill>
          <a:ln>
            <a:solidFill>
              <a:schemeClr val="accent1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1">
                <a:lumMod val="50000"/>
              </a:schemeClr>
            </a:contourClr>
          </a:sp3d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>
              <a:alpha val="88000"/>
            </a:schemeClr>
          </a:solidFill>
          <a:ln>
            <a:solidFill>
              <a:schemeClr val="accent2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2">
                <a:lumMod val="50000"/>
              </a:schemeClr>
            </a:contourClr>
          </a:sp3d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3">
              <a:alpha val="88000"/>
            </a:schemeClr>
          </a:solidFill>
          <a:ln>
            <a:solidFill>
              <a:schemeClr val="accent3">
                <a:lumMod val="50000"/>
              </a:schemeClr>
            </a:solidFill>
          </a:ln>
          <a:effectLst/>
          <a:scene3d>
            <a:camera prst="orthographicFront"/>
            <a:lightRig rig="threePt" dir="t"/>
          </a:scene3d>
          <a:sp3d prstMaterial="flat">
            <a:contourClr>
              <a:schemeClr val="accent3">
                <a:lumMod val="50000"/>
              </a:schemeClr>
            </a:contourClr>
          </a:sp3d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view3D>
      <c:depthPercent val="100"/>
      <c:rAngAx val="1"/>
    </c:view3D>
    <c:floor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TablasDinamicas!$B$3:$B$4</c:f>
              <c:strCache>
                <c:ptCount val="1"/>
                <c:pt idx="0">
                  <c:v>Crédito automotriz</c:v>
                </c:pt>
              </c:strCache>
            </c:strRef>
          </c:tx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cat>
            <c:strRef>
              <c:f>TablasDinamicas!$A$5:$A$11</c:f>
              <c:strCache>
                <c:ptCount val="6"/>
                <c:pt idx="0">
                  <c:v>Christian Falcón</c:v>
                </c:pt>
                <c:pt idx="1">
                  <c:v>Marcos Díaz</c:v>
                </c:pt>
                <c:pt idx="2">
                  <c:v>Orlando Muñoz</c:v>
                </c:pt>
                <c:pt idx="3">
                  <c:v>Paola Gómez</c:v>
                </c:pt>
                <c:pt idx="4">
                  <c:v>Soledad Cid</c:v>
                </c:pt>
                <c:pt idx="5">
                  <c:v>Sonia Campos</c:v>
                </c:pt>
              </c:strCache>
            </c:strRef>
          </c:cat>
          <c:val>
            <c:numRef>
              <c:f>TablasDinamicas!$B$5:$B$11</c:f>
              <c:numCache>
                <c:formatCode>0.00</c:formatCode>
                <c:ptCount val="6"/>
                <c:pt idx="2">
                  <c:v>2741</c:v>
                </c:pt>
                <c:pt idx="4">
                  <c:v>15224</c:v>
                </c:pt>
                <c:pt idx="5">
                  <c:v>450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59-47B4-ABA2-791DEDFA2799}"/>
            </c:ext>
          </c:extLst>
        </c:ser>
        <c:ser>
          <c:idx val="1"/>
          <c:order val="1"/>
          <c:tx>
            <c:strRef>
              <c:f>TablasDinamicas!$C$3:$C$4</c:f>
              <c:strCache>
                <c:ptCount val="1"/>
                <c:pt idx="0">
                  <c:v>Crédito de Consumo</c:v>
                </c:pt>
              </c:strCache>
            </c:strRef>
          </c:tx>
          <c:spPr>
            <a:solidFill>
              <a:schemeClr val="accent2">
                <a:alpha val="88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50000"/>
                </a:schemeClr>
              </a:contourClr>
            </a:sp3d>
          </c:spPr>
          <c:cat>
            <c:strRef>
              <c:f>TablasDinamicas!$A$5:$A$11</c:f>
              <c:strCache>
                <c:ptCount val="6"/>
                <c:pt idx="0">
                  <c:v>Christian Falcón</c:v>
                </c:pt>
                <c:pt idx="1">
                  <c:v>Marcos Díaz</c:v>
                </c:pt>
                <c:pt idx="2">
                  <c:v>Orlando Muñoz</c:v>
                </c:pt>
                <c:pt idx="3">
                  <c:v>Paola Gómez</c:v>
                </c:pt>
                <c:pt idx="4">
                  <c:v>Soledad Cid</c:v>
                </c:pt>
                <c:pt idx="5">
                  <c:v>Sonia Campos</c:v>
                </c:pt>
              </c:strCache>
            </c:strRef>
          </c:cat>
          <c:val>
            <c:numRef>
              <c:f>TablasDinamicas!$C$5:$C$11</c:f>
              <c:numCache>
                <c:formatCode>0.00</c:formatCode>
                <c:ptCount val="6"/>
                <c:pt idx="1">
                  <c:v>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B59-47B4-ABA2-791DEDFA2799}"/>
            </c:ext>
          </c:extLst>
        </c:ser>
        <c:ser>
          <c:idx val="2"/>
          <c:order val="2"/>
          <c:tx>
            <c:strRef>
              <c:f>TablasDinamicas!$D$3:$D$4</c:f>
              <c:strCache>
                <c:ptCount val="1"/>
                <c:pt idx="0">
                  <c:v>Tarjeta Visa</c:v>
                </c:pt>
              </c:strCache>
            </c:strRef>
          </c:tx>
          <c:spPr>
            <a:solidFill>
              <a:schemeClr val="accent3">
                <a:alpha val="88000"/>
              </a:schemeClr>
            </a:solidFill>
            <a:ln>
              <a:solidFill>
                <a:schemeClr val="accent3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3">
                  <a:lumMod val="50000"/>
                </a:schemeClr>
              </a:contourClr>
            </a:sp3d>
          </c:spPr>
          <c:cat>
            <c:strRef>
              <c:f>TablasDinamicas!$A$5:$A$11</c:f>
              <c:strCache>
                <c:ptCount val="6"/>
                <c:pt idx="0">
                  <c:v>Christian Falcón</c:v>
                </c:pt>
                <c:pt idx="1">
                  <c:v>Marcos Díaz</c:v>
                </c:pt>
                <c:pt idx="2">
                  <c:v>Orlando Muñoz</c:v>
                </c:pt>
                <c:pt idx="3">
                  <c:v>Paola Gómez</c:v>
                </c:pt>
                <c:pt idx="4">
                  <c:v>Soledad Cid</c:v>
                </c:pt>
                <c:pt idx="5">
                  <c:v>Sonia Campos</c:v>
                </c:pt>
              </c:strCache>
            </c:strRef>
          </c:cat>
          <c:val>
            <c:numRef>
              <c:f>TablasDinamicas!$D$5:$D$11</c:f>
              <c:numCache>
                <c:formatCode>0.00</c:formatCode>
                <c:ptCount val="6"/>
                <c:pt idx="0">
                  <c:v>1500</c:v>
                </c:pt>
                <c:pt idx="3">
                  <c:v>901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324-40E9-B215-F2CD2042C1D7}"/>
            </c:ext>
          </c:extLst>
        </c:ser>
        <c:dLbls/>
        <c:shape val="box"/>
        <c:axId val="105497728"/>
        <c:axId val="105499264"/>
        <c:axId val="0"/>
      </c:bar3DChart>
      <c:catAx>
        <c:axId val="10549772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5499264"/>
        <c:crosses val="autoZero"/>
        <c:auto val="1"/>
        <c:lblAlgn val="ctr"/>
        <c:lblOffset val="100"/>
      </c:catAx>
      <c:valAx>
        <c:axId val="105499264"/>
        <c:scaling>
          <c:orientation val="minMax"/>
        </c:scaling>
        <c:axPos val="l"/>
        <c:majorGridlines>
          <c:spPr>
            <a:ln w="9525">
              <a:solidFill>
                <a:schemeClr val="lt1">
                  <a:lumMod val="50000"/>
                </a:schemeClr>
              </a:solidFill>
            </a:ln>
            <a:effectLst/>
          </c:spPr>
        </c:majorGridlines>
        <c:numFmt formatCode="0.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549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pivotSource>
    <c:name>[DashBoardParaPowerpoint.xlsx]TablasDinamicas!TablaDinámica37</c:name>
    <c:fmtId val="3"/>
  </c:pivotSource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pivotFmts>
      <c:pivotFmt>
        <c:idx val="0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ser>
          <c:idx val="0"/>
          <c:order val="0"/>
          <c:tx>
            <c:strRef>
              <c:f>TablasDinamicas!$B$24:$B$25</c:f>
              <c:strCache>
                <c:ptCount val="1"/>
                <c:pt idx="0">
                  <c:v>2019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strRef>
              <c:f>TablasDinamicas!$A$26:$A$29</c:f>
              <c:strCache>
                <c:ptCount val="3"/>
                <c:pt idx="0">
                  <c:v>Crédito automotriz</c:v>
                </c:pt>
                <c:pt idx="1">
                  <c:v>Crédito de Consumo</c:v>
                </c:pt>
                <c:pt idx="2">
                  <c:v>Tarjeta Visa</c:v>
                </c:pt>
              </c:strCache>
            </c:strRef>
          </c:cat>
          <c:val>
            <c:numRef>
              <c:f>TablasDinamicas!$B$26:$B$29</c:f>
              <c:numCache>
                <c:formatCode>General</c:formatCode>
                <c:ptCount val="3"/>
                <c:pt idx="0">
                  <c:v>10803</c:v>
                </c:pt>
                <c:pt idx="1">
                  <c:v>995</c:v>
                </c:pt>
                <c:pt idx="2">
                  <c:v>901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F4-4B83-8D58-AFDB32605E1E}"/>
            </c:ext>
          </c:extLst>
        </c:ser>
        <c:ser>
          <c:idx val="1"/>
          <c:order val="1"/>
          <c:tx>
            <c:strRef>
              <c:f>TablasDinamicas!$C$24:$C$25</c:f>
              <c:strCache>
                <c:ptCount val="1"/>
                <c:pt idx="0">
                  <c:v>2020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strRef>
              <c:f>TablasDinamicas!$A$26:$A$29</c:f>
              <c:strCache>
                <c:ptCount val="3"/>
                <c:pt idx="0">
                  <c:v>Crédito automotriz</c:v>
                </c:pt>
                <c:pt idx="1">
                  <c:v>Crédito de Consumo</c:v>
                </c:pt>
                <c:pt idx="2">
                  <c:v>Tarjeta Visa</c:v>
                </c:pt>
              </c:strCache>
            </c:strRef>
          </c:cat>
          <c:val>
            <c:numRef>
              <c:f>TablasDinamicas!$C$26:$C$29</c:f>
              <c:numCache>
                <c:formatCode>General</c:formatCode>
                <c:ptCount val="3"/>
                <c:pt idx="0">
                  <c:v>7612</c:v>
                </c:pt>
                <c:pt idx="2">
                  <c:v>1500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DF4-4B83-8D58-AFDB32605E1E}"/>
            </c:ext>
          </c:extLst>
        </c:ser>
        <c:dLbls/>
        <c:gapWidth val="115"/>
        <c:overlap val="-20"/>
        <c:axId val="105396864"/>
        <c:axId val="105419136"/>
      </c:barChart>
      <c:catAx>
        <c:axId val="105396864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5419136"/>
        <c:crosses val="autoZero"/>
        <c:auto val="1"/>
        <c:lblAlgn val="ctr"/>
        <c:lblOffset val="100"/>
      </c:catAx>
      <c:valAx>
        <c:axId val="105419136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539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280148</xdr:colOff>
      <xdr:row>0</xdr:row>
      <xdr:rowOff>44824</xdr:rowOff>
    </xdr:from>
    <xdr:to>
      <xdr:col>9</xdr:col>
      <xdr:colOff>145677</xdr:colOff>
      <xdr:row>25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DCBCD9BA-6919-4638-80B8-06C73FD78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201707</xdr:colOff>
      <xdr:row>0</xdr:row>
      <xdr:rowOff>89647</xdr:rowOff>
    </xdr:from>
    <xdr:to>
      <xdr:col>15</xdr:col>
      <xdr:colOff>593353</xdr:colOff>
      <xdr:row>10</xdr:row>
      <xdr:rowOff>22972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831C44B1-B3F3-4C61-B409-5E8B3AC63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176892</xdr:colOff>
      <xdr:row>24</xdr:row>
      <xdr:rowOff>145676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924788E1-BBDB-464C-BA43-C9F7814D95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208909</xdr:colOff>
      <xdr:row>0</xdr:row>
      <xdr:rowOff>0</xdr:rowOff>
    </xdr:from>
    <xdr:to>
      <xdr:col>15</xdr:col>
      <xdr:colOff>244928</xdr:colOff>
      <xdr:row>9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80ACC0B8-3EBF-48CC-8F1C-67A4D01C85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197705</xdr:colOff>
      <xdr:row>17</xdr:row>
      <xdr:rowOff>51627</xdr:rowOff>
    </xdr:from>
    <xdr:to>
      <xdr:col>12</xdr:col>
      <xdr:colOff>483455</xdr:colOff>
      <xdr:row>24</xdr:row>
      <xdr:rowOff>89727</xdr:rowOff>
    </xdr:to>
    <mc:AlternateContent xmlns:mc="http://schemas.openxmlformats.org/markup-compatibility/2006">
      <mc:Choice xmlns:tsle="http://schemas.microsoft.com/office/drawing/2012/timeslicer" xmlns="" Requires="tsle">
        <xdr:graphicFrame macro="">
          <xdr:nvGraphicFramePr>
            <xdr:cNvPr id="4" name="Fecha Apertura">
              <a:extLst>
                <a:ext uri="{FF2B5EF4-FFF2-40B4-BE49-F238E27FC236}">
                  <a16:creationId xmlns:a16="http://schemas.microsoft.com/office/drawing/2014/main" id="{E152D112-AF20-48E1-BCB1-C06B62C183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Apertura"/>
            </a:graphicData>
          </a:graphic>
        </xdr:graphicFrame>
      </mc:Choice>
      <mc:Fallback>
        <xdr:sp macro="" textlink="">
          <xdr:nvSpPr>
            <xdr:cNvPr id="4" name="3 Rectángulo"/>
            <xdr:cNvSpPr>
              <a:spLocks noTextEdit="1"/>
            </xdr:cNvSpPr>
          </xdr:nvSpPr>
          <xdr:spPr>
            <a:xfrm>
              <a:off x="6293705" y="3290127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382601</xdr:colOff>
      <xdr:row>9</xdr:row>
      <xdr:rowOff>120703</xdr:rowOff>
    </xdr:from>
    <xdr:to>
      <xdr:col>15</xdr:col>
      <xdr:colOff>231322</xdr:colOff>
      <xdr:row>17</xdr:row>
      <xdr:rowOff>34978</xdr:rowOff>
    </xdr:to>
    <mc:AlternateContent xmlns:mc="http://schemas.openxmlformats.org/markup-compatibility/2006">
      <mc:Choice xmlns:a14="http://schemas.microsoft.com/office/drawing/2010/main" xmlns="" Requires="a14">
        <xdr:graphicFrame macro="">
          <xdr:nvGraphicFramePr>
            <xdr:cNvPr id="5" name="Cliente">
              <a:extLst>
                <a:ext uri="{FF2B5EF4-FFF2-40B4-BE49-F238E27FC236}">
                  <a16:creationId xmlns:a16="http://schemas.microsoft.com/office/drawing/2014/main" id="{FED1A6BC-4579-4419-9459-28429603E7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liente"/>
            </a:graphicData>
          </a:graphic>
        </xdr:graphicFrame>
      </mc:Choice>
      <mc:Fallback>
        <xdr:sp macro="" textlink="">
          <xdr:nvSpPr>
            <xdr:cNvPr id="5" name="4 Rectángulo"/>
            <xdr:cNvSpPr>
              <a:spLocks noTextEdit="1"/>
            </xdr:cNvSpPr>
          </xdr:nvSpPr>
          <xdr:spPr>
            <a:xfrm>
              <a:off x="8764601" y="1835203"/>
              <a:ext cx="2896721" cy="1438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177853</xdr:colOff>
      <xdr:row>9</xdr:row>
      <xdr:rowOff>123825</xdr:rowOff>
    </xdr:from>
    <xdr:to>
      <xdr:col>11</xdr:col>
      <xdr:colOff>62433</xdr:colOff>
      <xdr:row>17</xdr:row>
      <xdr:rowOff>38100</xdr:rowOff>
    </xdr:to>
    <mc:AlternateContent xmlns:mc="http://schemas.openxmlformats.org/markup-compatibility/2006">
      <mc:Choice xmlns:a14="http://schemas.microsoft.com/office/drawing/2010/main" xmlns="" Requires="a14">
        <xdr:graphicFrame macro="">
          <xdr:nvGraphicFramePr>
            <xdr:cNvPr id="6" name="Mes Apertura">
              <a:extLst>
                <a:ext uri="{FF2B5EF4-FFF2-40B4-BE49-F238E27FC236}">
                  <a16:creationId xmlns:a16="http://schemas.microsoft.com/office/drawing/2014/main" id="{48378B83-E267-4434-A92D-D1D0BC0D66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Apertura"/>
            </a:graphicData>
          </a:graphic>
        </xdr:graphicFrame>
      </mc:Choice>
      <mc:Fallback>
        <xdr:sp macro="" textlink="">
          <xdr:nvSpPr>
            <xdr:cNvPr id="6" name="5 Rectángulo"/>
            <xdr:cNvSpPr>
              <a:spLocks noTextEdit="1"/>
            </xdr:cNvSpPr>
          </xdr:nvSpPr>
          <xdr:spPr>
            <a:xfrm>
              <a:off x="6273853" y="1838325"/>
              <a:ext cx="2170580" cy="1438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624646</xdr:colOff>
      <xdr:row>17</xdr:row>
      <xdr:rowOff>47706</xdr:rowOff>
    </xdr:from>
    <xdr:to>
      <xdr:col>15</xdr:col>
      <xdr:colOff>285749</xdr:colOff>
      <xdr:row>24</xdr:row>
      <xdr:rowOff>163286</xdr:rowOff>
    </xdr:to>
    <mc:AlternateContent xmlns:mc="http://schemas.openxmlformats.org/markup-compatibility/2006">
      <mc:Choice xmlns:a14="http://schemas.microsoft.com/office/drawing/2010/main" xmlns="" Requires="a14">
        <xdr:graphicFrame macro="">
          <xdr:nvGraphicFramePr>
            <xdr:cNvPr id="7" name="Producto">
              <a:extLst>
                <a:ext uri="{FF2B5EF4-FFF2-40B4-BE49-F238E27FC236}">
                  <a16:creationId xmlns:a16="http://schemas.microsoft.com/office/drawing/2014/main" id="{2DD0A448-E860-4589-BB0A-BE90872B25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ducto"/>
            </a:graphicData>
          </a:graphic>
        </xdr:graphicFrame>
      </mc:Choice>
      <mc:Fallback>
        <xdr:sp macro="" textlink="">
          <xdr:nvSpPr>
            <xdr:cNvPr id="7" name="6 Rectángulo"/>
            <xdr:cNvSpPr>
              <a:spLocks noTextEdit="1"/>
            </xdr:cNvSpPr>
          </xdr:nvSpPr>
          <xdr:spPr>
            <a:xfrm>
              <a:off x="9768646" y="3286206"/>
              <a:ext cx="1947103" cy="14490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dro Vidal J" refreshedDate="44106.636756597225" createdVersion="6" refreshedVersion="6" minRefreshableVersion="3" recordCount="96">
  <cacheSource type="worksheet">
    <worksheetSource ref="B5:I101" sheet="PlanillaDatos"/>
  </cacheSource>
  <cacheFields count="8">
    <cacheField name="Cliente" numFmtId="0">
      <sharedItems count="14">
        <s v="Hector Pérez"/>
        <s v="Christian Falcón"/>
        <s v="Marcos Díaz"/>
        <s v="Paola Gómez"/>
        <s v="Rodrigo González"/>
        <s v="Jorge Barrios"/>
        <s v="Soledad Cid"/>
        <s v="Orlando Muñoz"/>
        <s v="Arturo Mateluna"/>
        <s v="Rodrigo Cabrera"/>
        <s v="Rodrigo Riesco"/>
        <s v="Sonia Campos"/>
        <s v="Elías Burgos"/>
        <s v="Jorge Santelices"/>
      </sharedItems>
    </cacheField>
    <cacheField name="Fecha Apertura" numFmtId="14">
      <sharedItems containsSemiMixedTypes="0" containsNonDate="0" containsDate="1" containsString="0" minDate="2019-02-11T00:00:00" maxDate="2020-10-02T00:00:00" count="91">
        <d v="2019-02-17T00:00:00"/>
        <d v="2020-04-19T00:00:00"/>
        <d v="2020-05-20T00:00:00"/>
        <d v="2019-04-29T00:00:00"/>
        <d v="2019-04-21T00:00:00"/>
        <d v="2020-01-02T00:00:00"/>
        <d v="2020-01-16T00:00:00"/>
        <d v="2019-04-23T00:00:00"/>
        <d v="2020-10-01T00:00:00"/>
        <d v="2019-04-05T00:00:00"/>
        <d v="2019-05-24T00:00:00"/>
        <d v="2020-02-14T00:00:00"/>
        <d v="2020-08-16T00:00:00"/>
        <d v="2019-09-26T00:00:00"/>
        <d v="2019-02-18T00:00:00"/>
        <d v="2019-12-16T00:00:00"/>
        <d v="2019-05-21T00:00:00"/>
        <d v="2020-01-14T00:00:00"/>
        <d v="2020-03-02T00:00:00"/>
        <d v="2020-03-13T00:00:00"/>
        <d v="2020-03-23T00:00:00"/>
        <d v="2020-05-17T00:00:00"/>
        <d v="2020-02-10T00:00:00"/>
        <d v="2020-02-24T00:00:00"/>
        <d v="2020-08-24T00:00:00"/>
        <d v="2019-07-06T00:00:00"/>
        <d v="2019-06-18T00:00:00"/>
        <d v="2019-11-29T00:00:00"/>
        <d v="2020-02-16T00:00:00"/>
        <d v="2020-03-07T00:00:00"/>
        <d v="2019-07-10T00:00:00"/>
        <d v="2019-07-16T00:00:00"/>
        <d v="2020-09-09T00:00:00"/>
        <d v="2019-04-27T00:00:00"/>
        <d v="2020-08-11T00:00:00"/>
        <d v="2019-07-08T00:00:00"/>
        <d v="2019-05-08T00:00:00"/>
        <d v="2020-02-20T00:00:00"/>
        <d v="2020-07-25T00:00:00"/>
        <d v="2019-08-21T00:00:00"/>
        <d v="2020-09-13T00:00:00"/>
        <d v="2019-11-14T00:00:00"/>
        <d v="2020-03-21T00:00:00"/>
        <d v="2020-06-22T00:00:00"/>
        <d v="2020-06-08T00:00:00"/>
        <d v="2020-09-25T00:00:00"/>
        <d v="2020-04-30T00:00:00"/>
        <d v="2019-03-13T00:00:00"/>
        <d v="2020-07-21T00:00:00"/>
        <d v="2020-06-01T00:00:00"/>
        <d v="2019-11-09T00:00:00"/>
        <d v="2019-06-03T00:00:00"/>
        <d v="2019-11-19T00:00:00"/>
        <d v="2020-09-08T00:00:00"/>
        <d v="2019-02-11T00:00:00"/>
        <d v="2020-06-20T00:00:00"/>
        <d v="2020-04-07T00:00:00"/>
        <d v="2019-06-19T00:00:00"/>
        <d v="2019-06-02T00:00:00"/>
        <d v="2020-08-17T00:00:00"/>
        <d v="2020-06-09T00:00:00"/>
        <d v="2019-12-20T00:00:00"/>
        <d v="2019-08-04T00:00:00"/>
        <d v="2019-02-16T00:00:00"/>
        <d v="2019-04-30T00:00:00"/>
        <d v="2019-06-04T00:00:00"/>
        <d v="2020-02-12T00:00:00"/>
        <d v="2019-05-06T00:00:00"/>
        <d v="2019-03-27T00:00:00"/>
        <d v="2019-05-12T00:00:00"/>
        <d v="2019-11-05T00:00:00"/>
        <d v="2020-09-05T00:00:00"/>
        <d v="2020-04-08T00:00:00"/>
        <d v="2019-02-27T00:00:00"/>
        <d v="2020-09-29T00:00:00"/>
        <d v="2020-01-03T00:00:00"/>
        <d v="2020-07-22T00:00:00"/>
        <d v="2020-08-21T00:00:00"/>
        <d v="2020-08-15T00:00:00"/>
        <d v="2019-11-12T00:00:00"/>
        <d v="2020-09-04T00:00:00"/>
        <d v="2019-11-15T00:00:00"/>
        <d v="2019-10-14T00:00:00"/>
        <d v="2019-08-09T00:00:00"/>
        <d v="2020-07-16T00:00:00"/>
        <d v="2020-08-03T00:00:00"/>
        <d v="2019-09-03T00:00:00"/>
        <d v="2019-10-22T00:00:00"/>
        <d v="2019-11-23T00:00:00"/>
        <d v="2020-03-31T00:00:00"/>
        <d v="2020-03-01T00:00:00"/>
      </sharedItems>
    </cacheField>
    <cacheField name="Día Apertura" numFmtId="166">
      <sharedItems containsSemiMixedTypes="0" containsString="0" containsNumber="1" containsInteger="1" minValue="1" maxValue="31"/>
    </cacheField>
    <cacheField name="Mes Apertura" numFmtId="166">
      <sharedItems containsSemiMixedTypes="0" containsString="0" containsNumber="1" containsInteger="1" minValue="1" maxValue="12" count="12">
        <n v="2"/>
        <n v="4"/>
        <n v="5"/>
        <n v="1"/>
        <n v="10"/>
        <n v="8"/>
        <n v="9"/>
        <n v="12"/>
        <n v="3"/>
        <n v="7"/>
        <n v="6"/>
        <n v="11"/>
      </sharedItems>
    </cacheField>
    <cacheField name="Año Apertura" numFmtId="166">
      <sharedItems containsSemiMixedTypes="0" containsString="0" containsNumber="1" containsInteger="1" minValue="2019" maxValue="2020" count="2">
        <n v="2019"/>
        <n v="2020"/>
      </sharedItems>
    </cacheField>
    <cacheField name="Monto(en miles)" numFmtId="164">
      <sharedItems containsSemiMixedTypes="0" containsString="0" containsNumber="1" minValue="450" maxValue="9604.6428571428605"/>
    </cacheField>
    <cacheField name="Producto" numFmtId="0">
      <sharedItems count="3">
        <s v="Crédito automotriz"/>
        <s v="Crédito de Consumo"/>
        <s v="Tarjeta Visa"/>
      </sharedItems>
    </cacheField>
    <cacheField name="Región" numFmtId="0">
      <sharedItems/>
    </cacheField>
  </cacheFields>
  <extLst>
    <ext xmlns:x14="http://schemas.microsoft.com/office/spreadsheetml/2009/9/main" uri="{725AE2AE-9491-48be-B2B4-4EB974FC3084}">
      <x14:pivotCacheDefinition pivotCacheId="58756020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">
  <r>
    <x v="0"/>
    <x v="0"/>
    <n v="17"/>
    <x v="0"/>
    <x v="0"/>
    <n v="7047"/>
    <x v="0"/>
    <s v="Santiago"/>
  </r>
  <r>
    <x v="0"/>
    <x v="1"/>
    <n v="19"/>
    <x v="1"/>
    <x v="1"/>
    <n v="7047"/>
    <x v="1"/>
    <s v="Santiago"/>
  </r>
  <r>
    <x v="1"/>
    <x v="2"/>
    <n v="20"/>
    <x v="2"/>
    <x v="1"/>
    <n v="1500"/>
    <x v="2"/>
    <s v="Santiago"/>
  </r>
  <r>
    <x v="2"/>
    <x v="3"/>
    <n v="29"/>
    <x v="1"/>
    <x v="0"/>
    <n v="797"/>
    <x v="0"/>
    <s v="Santiago"/>
  </r>
  <r>
    <x v="3"/>
    <x v="4"/>
    <n v="21"/>
    <x v="1"/>
    <x v="0"/>
    <n v="3338"/>
    <x v="0"/>
    <s v="Santiago"/>
  </r>
  <r>
    <x v="3"/>
    <x v="5"/>
    <n v="2"/>
    <x v="3"/>
    <x v="1"/>
    <n v="900"/>
    <x v="1"/>
    <s v="Santiago"/>
  </r>
  <r>
    <x v="4"/>
    <x v="6"/>
    <n v="16"/>
    <x v="3"/>
    <x v="1"/>
    <n v="8165"/>
    <x v="0"/>
    <s v="Santiago"/>
  </r>
  <r>
    <x v="5"/>
    <x v="7"/>
    <n v="23"/>
    <x v="1"/>
    <x v="0"/>
    <n v="4923"/>
    <x v="1"/>
    <s v="Santiago"/>
  </r>
  <r>
    <x v="4"/>
    <x v="8"/>
    <n v="1"/>
    <x v="4"/>
    <x v="1"/>
    <n v="6751"/>
    <x v="1"/>
    <s v="Santiago"/>
  </r>
  <r>
    <x v="6"/>
    <x v="9"/>
    <n v="5"/>
    <x v="1"/>
    <x v="0"/>
    <n v="2956"/>
    <x v="1"/>
    <s v="Santiago"/>
  </r>
  <r>
    <x v="7"/>
    <x v="10"/>
    <n v="24"/>
    <x v="2"/>
    <x v="0"/>
    <n v="2741"/>
    <x v="0"/>
    <s v="Santiago"/>
  </r>
  <r>
    <x v="8"/>
    <x v="11"/>
    <n v="14"/>
    <x v="0"/>
    <x v="1"/>
    <n v="2733"/>
    <x v="0"/>
    <s v="Santiago"/>
  </r>
  <r>
    <x v="1"/>
    <x v="12"/>
    <n v="16"/>
    <x v="5"/>
    <x v="1"/>
    <n v="8076"/>
    <x v="0"/>
    <s v="Santiago"/>
  </r>
  <r>
    <x v="0"/>
    <x v="13"/>
    <n v="26"/>
    <x v="6"/>
    <x v="0"/>
    <n v="1500"/>
    <x v="2"/>
    <s v="Santiago"/>
  </r>
  <r>
    <x v="5"/>
    <x v="14"/>
    <n v="18"/>
    <x v="0"/>
    <x v="0"/>
    <n v="7686"/>
    <x v="0"/>
    <s v="Santiago"/>
  </r>
  <r>
    <x v="2"/>
    <x v="15"/>
    <n v="16"/>
    <x v="7"/>
    <x v="0"/>
    <n v="995"/>
    <x v="1"/>
    <s v="Santiago"/>
  </r>
  <r>
    <x v="3"/>
    <x v="16"/>
    <n v="21"/>
    <x v="2"/>
    <x v="0"/>
    <n v="901"/>
    <x v="2"/>
    <s v="Santiago"/>
  </r>
  <r>
    <x v="9"/>
    <x v="17"/>
    <n v="14"/>
    <x v="3"/>
    <x v="1"/>
    <n v="5575"/>
    <x v="0"/>
    <s v="Santiago"/>
  </r>
  <r>
    <x v="10"/>
    <x v="18"/>
    <n v="2"/>
    <x v="8"/>
    <x v="1"/>
    <n v="7191"/>
    <x v="0"/>
    <s v="Santiago"/>
  </r>
  <r>
    <x v="10"/>
    <x v="19"/>
    <n v="13"/>
    <x v="8"/>
    <x v="1"/>
    <n v="865"/>
    <x v="1"/>
    <s v="Santiago"/>
  </r>
  <r>
    <x v="10"/>
    <x v="20"/>
    <n v="23"/>
    <x v="8"/>
    <x v="1"/>
    <n v="866"/>
    <x v="2"/>
    <s v="Santiago"/>
  </r>
  <r>
    <x v="6"/>
    <x v="21"/>
    <n v="17"/>
    <x v="2"/>
    <x v="1"/>
    <n v="7612"/>
    <x v="0"/>
    <s v="Santiago"/>
  </r>
  <r>
    <x v="9"/>
    <x v="22"/>
    <n v="10"/>
    <x v="0"/>
    <x v="1"/>
    <n v="650"/>
    <x v="1"/>
    <s v="Santiago"/>
  </r>
  <r>
    <x v="11"/>
    <x v="23"/>
    <n v="24"/>
    <x v="0"/>
    <x v="1"/>
    <n v="450"/>
    <x v="0"/>
    <s v="Santiago"/>
  </r>
  <r>
    <x v="11"/>
    <x v="0"/>
    <n v="17"/>
    <x v="0"/>
    <x v="0"/>
    <n v="840"/>
    <x v="1"/>
    <s v="Santiago"/>
  </r>
  <r>
    <x v="8"/>
    <x v="24"/>
    <n v="24"/>
    <x v="5"/>
    <x v="1"/>
    <n v="658"/>
    <x v="1"/>
    <s v="Valparaíso"/>
  </r>
  <r>
    <x v="8"/>
    <x v="25"/>
    <n v="6"/>
    <x v="9"/>
    <x v="0"/>
    <n v="2500"/>
    <x v="2"/>
    <s v="Valparaíso"/>
  </r>
  <r>
    <x v="12"/>
    <x v="26"/>
    <n v="18"/>
    <x v="10"/>
    <x v="0"/>
    <n v="750"/>
    <x v="0"/>
    <s v="Valparaíso"/>
  </r>
  <r>
    <x v="13"/>
    <x v="27"/>
    <n v="29"/>
    <x v="11"/>
    <x v="0"/>
    <n v="6544"/>
    <x v="0"/>
    <s v="Valparaíso"/>
  </r>
  <r>
    <x v="9"/>
    <x v="28"/>
    <n v="16"/>
    <x v="0"/>
    <x v="1"/>
    <n v="4619.1428571428596"/>
    <x v="1"/>
    <s v="Santiago"/>
  </r>
  <r>
    <x v="11"/>
    <x v="29"/>
    <n v="7"/>
    <x v="8"/>
    <x v="1"/>
    <n v="5331.3571428571404"/>
    <x v="0"/>
    <s v="Santiago"/>
  </r>
  <r>
    <x v="11"/>
    <x v="30"/>
    <n v="10"/>
    <x v="9"/>
    <x v="0"/>
    <n v="6043.5714285714303"/>
    <x v="1"/>
    <s v="Santiago"/>
  </r>
  <r>
    <x v="8"/>
    <x v="31"/>
    <n v="16"/>
    <x v="9"/>
    <x v="0"/>
    <n v="6755.7857142857101"/>
    <x v="1"/>
    <s v="Valparaíso"/>
  </r>
  <r>
    <x v="8"/>
    <x v="32"/>
    <n v="9"/>
    <x v="6"/>
    <x v="1"/>
    <n v="7468"/>
    <x v="2"/>
    <s v="Valparaíso"/>
  </r>
  <r>
    <x v="12"/>
    <x v="33"/>
    <n v="27"/>
    <x v="1"/>
    <x v="0"/>
    <n v="8180.2142857142899"/>
    <x v="0"/>
    <s v="Valparaíso"/>
  </r>
  <r>
    <x v="13"/>
    <x v="34"/>
    <n v="11"/>
    <x v="5"/>
    <x v="1"/>
    <n v="8892.4285714285706"/>
    <x v="0"/>
    <s v="Valparaíso"/>
  </r>
  <r>
    <x v="9"/>
    <x v="35"/>
    <n v="8"/>
    <x v="9"/>
    <x v="0"/>
    <n v="9604.6428571428605"/>
    <x v="1"/>
    <s v="Santiago"/>
  </r>
  <r>
    <x v="2"/>
    <x v="36"/>
    <n v="8"/>
    <x v="2"/>
    <x v="0"/>
    <n v="995"/>
    <x v="1"/>
    <s v="Santiago"/>
  </r>
  <r>
    <x v="3"/>
    <x v="37"/>
    <n v="20"/>
    <x v="0"/>
    <x v="1"/>
    <n v="901"/>
    <x v="2"/>
    <s v="Santiago"/>
  </r>
  <r>
    <x v="9"/>
    <x v="38"/>
    <n v="25"/>
    <x v="9"/>
    <x v="1"/>
    <n v="5575"/>
    <x v="0"/>
    <s v="Santiago"/>
  </r>
  <r>
    <x v="10"/>
    <x v="39"/>
    <n v="21"/>
    <x v="5"/>
    <x v="0"/>
    <n v="7191"/>
    <x v="0"/>
    <s v="Santiago"/>
  </r>
  <r>
    <x v="10"/>
    <x v="40"/>
    <n v="13"/>
    <x v="6"/>
    <x v="1"/>
    <n v="865"/>
    <x v="1"/>
    <s v="Santiago"/>
  </r>
  <r>
    <x v="10"/>
    <x v="41"/>
    <n v="14"/>
    <x v="11"/>
    <x v="0"/>
    <n v="866"/>
    <x v="2"/>
    <s v="Santiago"/>
  </r>
  <r>
    <x v="6"/>
    <x v="42"/>
    <n v="21"/>
    <x v="8"/>
    <x v="1"/>
    <n v="7612"/>
    <x v="0"/>
    <s v="Santiago"/>
  </r>
  <r>
    <x v="9"/>
    <x v="43"/>
    <n v="22"/>
    <x v="10"/>
    <x v="1"/>
    <n v="650"/>
    <x v="1"/>
    <s v="Santiago"/>
  </r>
  <r>
    <x v="11"/>
    <x v="44"/>
    <n v="8"/>
    <x v="10"/>
    <x v="1"/>
    <n v="450"/>
    <x v="0"/>
    <s v="Santiago"/>
  </r>
  <r>
    <x v="11"/>
    <x v="45"/>
    <n v="25"/>
    <x v="6"/>
    <x v="1"/>
    <n v="840"/>
    <x v="1"/>
    <s v="Santiago"/>
  </r>
  <r>
    <x v="8"/>
    <x v="46"/>
    <n v="30"/>
    <x v="1"/>
    <x v="1"/>
    <n v="658"/>
    <x v="1"/>
    <s v="Valparaíso"/>
  </r>
  <r>
    <x v="0"/>
    <x v="47"/>
    <n v="13"/>
    <x v="8"/>
    <x v="0"/>
    <n v="7047"/>
    <x v="0"/>
    <s v="Santiago"/>
  </r>
  <r>
    <x v="0"/>
    <x v="48"/>
    <n v="21"/>
    <x v="9"/>
    <x v="1"/>
    <n v="7047"/>
    <x v="1"/>
    <s v="Santiago"/>
  </r>
  <r>
    <x v="1"/>
    <x v="49"/>
    <n v="1"/>
    <x v="10"/>
    <x v="1"/>
    <n v="1500"/>
    <x v="2"/>
    <s v="Santiago"/>
  </r>
  <r>
    <x v="2"/>
    <x v="50"/>
    <n v="9"/>
    <x v="11"/>
    <x v="0"/>
    <n v="797"/>
    <x v="0"/>
    <s v="Santiago"/>
  </r>
  <r>
    <x v="3"/>
    <x v="51"/>
    <n v="3"/>
    <x v="10"/>
    <x v="0"/>
    <n v="3338"/>
    <x v="0"/>
    <s v="Santiago"/>
  </r>
  <r>
    <x v="3"/>
    <x v="19"/>
    <n v="13"/>
    <x v="8"/>
    <x v="1"/>
    <n v="900"/>
    <x v="1"/>
    <s v="Santiago"/>
  </r>
  <r>
    <x v="4"/>
    <x v="52"/>
    <n v="19"/>
    <x v="11"/>
    <x v="0"/>
    <n v="8165"/>
    <x v="0"/>
    <s v="Santiago"/>
  </r>
  <r>
    <x v="5"/>
    <x v="53"/>
    <n v="8"/>
    <x v="6"/>
    <x v="1"/>
    <n v="4923"/>
    <x v="1"/>
    <s v="Santiago"/>
  </r>
  <r>
    <x v="4"/>
    <x v="54"/>
    <n v="11"/>
    <x v="0"/>
    <x v="0"/>
    <n v="6751"/>
    <x v="1"/>
    <s v="Santiago"/>
  </r>
  <r>
    <x v="6"/>
    <x v="55"/>
    <n v="20"/>
    <x v="10"/>
    <x v="1"/>
    <n v="2956"/>
    <x v="1"/>
    <s v="Santiago"/>
  </r>
  <r>
    <x v="7"/>
    <x v="56"/>
    <n v="7"/>
    <x v="1"/>
    <x v="1"/>
    <n v="2741"/>
    <x v="0"/>
    <s v="Santiago"/>
  </r>
  <r>
    <x v="8"/>
    <x v="57"/>
    <n v="19"/>
    <x v="10"/>
    <x v="0"/>
    <n v="2733"/>
    <x v="0"/>
    <s v="Santiago"/>
  </r>
  <r>
    <x v="1"/>
    <x v="58"/>
    <n v="2"/>
    <x v="10"/>
    <x v="0"/>
    <n v="8076"/>
    <x v="0"/>
    <s v="Santiago"/>
  </r>
  <r>
    <x v="0"/>
    <x v="59"/>
    <n v="17"/>
    <x v="5"/>
    <x v="1"/>
    <n v="1500"/>
    <x v="2"/>
    <s v="Santiago"/>
  </r>
  <r>
    <x v="5"/>
    <x v="60"/>
    <n v="9"/>
    <x v="10"/>
    <x v="1"/>
    <n v="7686"/>
    <x v="0"/>
    <s v="Santiago"/>
  </r>
  <r>
    <x v="2"/>
    <x v="61"/>
    <n v="20"/>
    <x v="7"/>
    <x v="0"/>
    <n v="995"/>
    <x v="1"/>
    <s v="Santiago"/>
  </r>
  <r>
    <x v="3"/>
    <x v="62"/>
    <n v="4"/>
    <x v="5"/>
    <x v="0"/>
    <n v="901"/>
    <x v="2"/>
    <s v="Santiago"/>
  </r>
  <r>
    <x v="9"/>
    <x v="63"/>
    <n v="16"/>
    <x v="0"/>
    <x v="0"/>
    <n v="5575"/>
    <x v="0"/>
    <s v="Santiago"/>
  </r>
  <r>
    <x v="10"/>
    <x v="64"/>
    <n v="30"/>
    <x v="1"/>
    <x v="0"/>
    <n v="7191"/>
    <x v="0"/>
    <s v="Santiago"/>
  </r>
  <r>
    <x v="10"/>
    <x v="65"/>
    <n v="4"/>
    <x v="10"/>
    <x v="0"/>
    <n v="865"/>
    <x v="1"/>
    <s v="Santiago"/>
  </r>
  <r>
    <x v="10"/>
    <x v="66"/>
    <n v="12"/>
    <x v="0"/>
    <x v="1"/>
    <n v="866"/>
    <x v="2"/>
    <s v="Santiago"/>
  </r>
  <r>
    <x v="6"/>
    <x v="67"/>
    <n v="6"/>
    <x v="2"/>
    <x v="0"/>
    <n v="7612"/>
    <x v="0"/>
    <s v="Santiago"/>
  </r>
  <r>
    <x v="9"/>
    <x v="68"/>
    <n v="27"/>
    <x v="8"/>
    <x v="0"/>
    <n v="650"/>
    <x v="1"/>
    <s v="Santiago"/>
  </r>
  <r>
    <x v="11"/>
    <x v="69"/>
    <n v="12"/>
    <x v="2"/>
    <x v="0"/>
    <n v="450"/>
    <x v="0"/>
    <s v="Santiago"/>
  </r>
  <r>
    <x v="11"/>
    <x v="70"/>
    <n v="5"/>
    <x v="11"/>
    <x v="0"/>
    <n v="840"/>
    <x v="1"/>
    <s v="Santiago"/>
  </r>
  <r>
    <x v="8"/>
    <x v="71"/>
    <n v="5"/>
    <x v="6"/>
    <x v="1"/>
    <n v="658"/>
    <x v="1"/>
    <s v="Valparaíso"/>
  </r>
  <r>
    <x v="8"/>
    <x v="72"/>
    <n v="8"/>
    <x v="1"/>
    <x v="1"/>
    <n v="2500"/>
    <x v="2"/>
    <s v="Valparaíso"/>
  </r>
  <r>
    <x v="12"/>
    <x v="73"/>
    <n v="27"/>
    <x v="0"/>
    <x v="0"/>
    <n v="750"/>
    <x v="0"/>
    <s v="Valparaíso"/>
  </r>
  <r>
    <x v="13"/>
    <x v="74"/>
    <n v="29"/>
    <x v="6"/>
    <x v="1"/>
    <n v="6544"/>
    <x v="0"/>
    <s v="Valparaíso"/>
  </r>
  <r>
    <x v="9"/>
    <x v="75"/>
    <n v="3"/>
    <x v="3"/>
    <x v="1"/>
    <n v="4619.1428571428596"/>
    <x v="1"/>
    <s v="Santiago"/>
  </r>
  <r>
    <x v="11"/>
    <x v="4"/>
    <n v="21"/>
    <x v="1"/>
    <x v="0"/>
    <n v="5331.3571428571404"/>
    <x v="0"/>
    <s v="Santiago"/>
  </r>
  <r>
    <x v="11"/>
    <x v="76"/>
    <n v="22"/>
    <x v="9"/>
    <x v="1"/>
    <n v="6043.5714285714303"/>
    <x v="1"/>
    <s v="Santiago"/>
  </r>
  <r>
    <x v="8"/>
    <x v="77"/>
    <n v="21"/>
    <x v="5"/>
    <x v="1"/>
    <n v="6755.7857142857101"/>
    <x v="1"/>
    <s v="Valparaíso"/>
  </r>
  <r>
    <x v="8"/>
    <x v="18"/>
    <n v="2"/>
    <x v="8"/>
    <x v="1"/>
    <n v="7468"/>
    <x v="2"/>
    <s v="Valparaíso"/>
  </r>
  <r>
    <x v="12"/>
    <x v="78"/>
    <n v="15"/>
    <x v="5"/>
    <x v="1"/>
    <n v="8180.2142857142899"/>
    <x v="0"/>
    <s v="Valparaíso"/>
  </r>
  <r>
    <x v="13"/>
    <x v="79"/>
    <n v="12"/>
    <x v="11"/>
    <x v="0"/>
    <n v="8892.4285714285706"/>
    <x v="0"/>
    <s v="Valparaíso"/>
  </r>
  <r>
    <x v="9"/>
    <x v="80"/>
    <n v="4"/>
    <x v="6"/>
    <x v="1"/>
    <n v="9604.6428571428605"/>
    <x v="1"/>
    <s v="Santiago"/>
  </r>
  <r>
    <x v="2"/>
    <x v="81"/>
    <n v="15"/>
    <x v="11"/>
    <x v="0"/>
    <n v="995"/>
    <x v="1"/>
    <s v="Santiago"/>
  </r>
  <r>
    <x v="3"/>
    <x v="82"/>
    <n v="14"/>
    <x v="4"/>
    <x v="0"/>
    <n v="901"/>
    <x v="2"/>
    <s v="Santiago"/>
  </r>
  <r>
    <x v="9"/>
    <x v="83"/>
    <n v="9"/>
    <x v="5"/>
    <x v="0"/>
    <n v="5575"/>
    <x v="0"/>
    <s v="Santiago"/>
  </r>
  <r>
    <x v="10"/>
    <x v="84"/>
    <n v="16"/>
    <x v="9"/>
    <x v="1"/>
    <n v="7191"/>
    <x v="0"/>
    <s v="Santiago"/>
  </r>
  <r>
    <x v="10"/>
    <x v="62"/>
    <n v="4"/>
    <x v="5"/>
    <x v="0"/>
    <n v="865"/>
    <x v="1"/>
    <s v="Santiago"/>
  </r>
  <r>
    <x v="10"/>
    <x v="85"/>
    <n v="3"/>
    <x v="5"/>
    <x v="1"/>
    <n v="866"/>
    <x v="2"/>
    <s v="Santiago"/>
  </r>
  <r>
    <x v="6"/>
    <x v="86"/>
    <n v="3"/>
    <x v="6"/>
    <x v="0"/>
    <n v="7612"/>
    <x v="0"/>
    <s v="Santiago"/>
  </r>
  <r>
    <x v="9"/>
    <x v="87"/>
    <n v="22"/>
    <x v="4"/>
    <x v="0"/>
    <n v="650"/>
    <x v="1"/>
    <s v="Santiago"/>
  </r>
  <r>
    <x v="11"/>
    <x v="88"/>
    <n v="23"/>
    <x v="11"/>
    <x v="0"/>
    <n v="450"/>
    <x v="0"/>
    <s v="Santiago"/>
  </r>
  <r>
    <x v="11"/>
    <x v="89"/>
    <n v="31"/>
    <x v="8"/>
    <x v="1"/>
    <n v="840"/>
    <x v="1"/>
    <s v="Santiago"/>
  </r>
  <r>
    <x v="8"/>
    <x v="90"/>
    <n v="1"/>
    <x v="8"/>
    <x v="1"/>
    <n v="658"/>
    <x v="1"/>
    <s v="Valparaís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37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2">
  <location ref="A24:D29" firstHeaderRow="1" firstDataRow="2" firstDataCol="1"/>
  <pivotFields count="8">
    <pivotField showAll="0">
      <items count="15">
        <item x="8"/>
        <item x="1"/>
        <item x="12"/>
        <item x="0"/>
        <item x="5"/>
        <item x="13"/>
        <item x="2"/>
        <item x="7"/>
        <item x="3"/>
        <item x="9"/>
        <item x="4"/>
        <item x="10"/>
        <item x="6"/>
        <item x="11"/>
        <item t="default"/>
      </items>
    </pivotField>
    <pivotField numFmtId="14" showAll="0"/>
    <pivotField numFmtId="166" showAll="0"/>
    <pivotField numFmtId="166" showAll="0">
      <items count="13">
        <item h="1" x="3"/>
        <item h="1" x="0"/>
        <item h="1" x="8"/>
        <item h="1" x="1"/>
        <item x="2"/>
        <item h="1" x="10"/>
        <item h="1" x="9"/>
        <item h="1" x="5"/>
        <item h="1" x="6"/>
        <item h="1" x="4"/>
        <item h="1" x="11"/>
        <item h="1" x="7"/>
        <item t="default"/>
      </items>
    </pivotField>
    <pivotField axis="axisCol" numFmtId="166" showAll="0">
      <items count="3">
        <item x="0"/>
        <item x="1"/>
        <item t="default"/>
      </items>
    </pivotField>
    <pivotField dataField="1" numFmtId="164" showAll="0"/>
    <pivotField axis="axisRow" showAll="0">
      <items count="4">
        <item x="0"/>
        <item x="1"/>
        <item x="2"/>
        <item t="default"/>
      </items>
    </pivotField>
    <pivotField showAll="0"/>
  </pivotFields>
  <rowFields count="1">
    <field x="6"/>
  </rowFields>
  <rowItems count="4">
    <i>
      <x/>
    </i>
    <i>
      <x v="1"/>
    </i>
    <i>
      <x v="2"/>
    </i>
    <i t="grand">
      <x/>
    </i>
  </rowItems>
  <colFields count="1">
    <field x="4"/>
  </colFields>
  <colItems count="3">
    <i>
      <x/>
    </i>
    <i>
      <x v="1"/>
    </i>
    <i t="grand">
      <x/>
    </i>
  </colItems>
  <dataFields count="1">
    <dataField name="Suma de Monto(en miles)" fld="5" baseField="0" baseItem="0"/>
  </dataFields>
  <chartFormats count="9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3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5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5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33" cacheId="0" applyNumberFormats="0" applyBorderFormats="0" applyFontFormats="0" applyPatternFormats="0" applyAlignmentFormats="0" applyWidthHeightFormats="1" dataCaption="Valores" updatedVersion="6" minRefreshableVersion="5" useAutoFormatting="1" itemPrintTitles="1" createdVersion="6" indent="0" outline="1" outlineData="1" multipleFieldFilters="0" chartFormat="62">
  <location ref="A3:E11" firstHeaderRow="1" firstDataRow="2" firstDataCol="1"/>
  <pivotFields count="8">
    <pivotField axis="axisRow" showAll="0">
      <items count="15">
        <item x="8"/>
        <item x="1"/>
        <item x="12"/>
        <item x="0"/>
        <item x="5"/>
        <item x="13"/>
        <item x="2"/>
        <item x="7"/>
        <item x="3"/>
        <item x="9"/>
        <item x="4"/>
        <item x="10"/>
        <item x="6"/>
        <item x="11"/>
        <item t="default"/>
      </items>
    </pivotField>
    <pivotField numFmtId="14" showAll="0">
      <items count="92">
        <item x="54"/>
        <item x="63"/>
        <item x="0"/>
        <item x="14"/>
        <item x="73"/>
        <item x="47"/>
        <item x="68"/>
        <item x="9"/>
        <item x="4"/>
        <item x="7"/>
        <item x="33"/>
        <item x="3"/>
        <item x="64"/>
        <item x="67"/>
        <item x="36"/>
        <item x="69"/>
        <item x="16"/>
        <item x="10"/>
        <item x="58"/>
        <item x="51"/>
        <item x="65"/>
        <item x="26"/>
        <item x="57"/>
        <item x="25"/>
        <item x="35"/>
        <item x="30"/>
        <item x="31"/>
        <item x="62"/>
        <item x="83"/>
        <item x="39"/>
        <item x="86"/>
        <item x="13"/>
        <item x="82"/>
        <item x="87"/>
        <item x="70"/>
        <item x="50"/>
        <item x="79"/>
        <item x="41"/>
        <item x="81"/>
        <item x="52"/>
        <item x="88"/>
        <item x="27"/>
        <item x="15"/>
        <item x="61"/>
        <item x="5"/>
        <item x="75"/>
        <item x="17"/>
        <item x="6"/>
        <item x="22"/>
        <item x="66"/>
        <item x="11"/>
        <item x="28"/>
        <item x="37"/>
        <item x="23"/>
        <item x="90"/>
        <item x="18"/>
        <item x="29"/>
        <item x="19"/>
        <item x="42"/>
        <item x="20"/>
        <item x="89"/>
        <item x="56"/>
        <item x="72"/>
        <item x="1"/>
        <item x="46"/>
        <item x="21"/>
        <item x="2"/>
        <item x="49"/>
        <item x="44"/>
        <item x="60"/>
        <item x="55"/>
        <item x="43"/>
        <item x="84"/>
        <item x="48"/>
        <item x="76"/>
        <item x="38"/>
        <item x="85"/>
        <item x="34"/>
        <item x="78"/>
        <item x="12"/>
        <item x="59"/>
        <item x="77"/>
        <item x="24"/>
        <item x="80"/>
        <item x="71"/>
        <item x="53"/>
        <item x="32"/>
        <item x="40"/>
        <item x="45"/>
        <item x="74"/>
        <item x="8"/>
        <item t="default"/>
      </items>
    </pivotField>
    <pivotField numFmtId="166" showAll="0"/>
    <pivotField numFmtId="166" showAll="0">
      <items count="13">
        <item h="1" x="3"/>
        <item h="1" x="0"/>
        <item h="1" x="8"/>
        <item h="1" x="1"/>
        <item x="2"/>
        <item h="1" x="10"/>
        <item h="1" x="9"/>
        <item h="1" x="5"/>
        <item h="1" x="6"/>
        <item h="1" x="4"/>
        <item h="1" x="11"/>
        <item h="1" x="7"/>
        <item t="default"/>
      </items>
    </pivotField>
    <pivotField numFmtId="166" showAll="0">
      <items count="3">
        <item x="0"/>
        <item x="1"/>
        <item t="default"/>
      </items>
    </pivotField>
    <pivotField dataField="1" numFmtId="164" showAll="0"/>
    <pivotField axis="axisCol" showAll="0">
      <items count="4">
        <item x="0"/>
        <item x="1"/>
        <item x="2"/>
        <item t="default"/>
      </items>
    </pivotField>
    <pivotField showAll="0"/>
  </pivotFields>
  <rowFields count="1">
    <field x="0"/>
  </rowFields>
  <rowItems count="7">
    <i>
      <x v="1"/>
    </i>
    <i>
      <x v="6"/>
    </i>
    <i>
      <x v="7"/>
    </i>
    <i>
      <x v="8"/>
    </i>
    <i>
      <x v="12"/>
    </i>
    <i>
      <x v="13"/>
    </i>
    <i t="grand">
      <x/>
    </i>
  </rowItems>
  <colFields count="1">
    <field x="6"/>
  </colFields>
  <colItems count="4">
    <i>
      <x/>
    </i>
    <i>
      <x v="1"/>
    </i>
    <i>
      <x v="2"/>
    </i>
    <i t="grand">
      <x/>
    </i>
  </colItems>
  <dataFields count="1">
    <dataField name="Suma de Monto(en miles)" fld="5" baseField="0" baseItem="0" numFmtId="2"/>
  </dataFields>
  <chartFormats count="9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4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4" format="1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4" format="1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liente" xr10:uid="{8148E4A2-EE0B-4449-A02F-F1B1C5575BBA}" sourceName="Cliente">
  <pivotTables>
    <pivotTable tabId="2" name="TablaDinámica33"/>
  </pivotTables>
  <data>
    <tabular pivotCacheId="587560203">
      <items count="14">
        <i x="1" s="1"/>
        <i x="2" s="1"/>
        <i x="7" s="1"/>
        <i x="3" s="1"/>
        <i x="6" s="1"/>
        <i x="11" s="1"/>
        <i x="8" s="1" nd="1"/>
        <i x="12" s="1" nd="1"/>
        <i x="0" s="1" nd="1"/>
        <i x="5" s="1" nd="1"/>
        <i x="13" s="1" nd="1"/>
        <i x="9" s="1" nd="1"/>
        <i x="4" s="1" nd="1"/>
        <i x="10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s_Apertura" xr10:uid="{AE46B166-8B59-40BE-8DD0-DA98AAC9E673}" sourceName="Mes Apertura">
  <pivotTables>
    <pivotTable tabId="2" name="TablaDinámica33"/>
    <pivotTable tabId="2" name="TablaDinámica37"/>
  </pivotTables>
  <data>
    <tabular pivotCacheId="587560203">
      <items count="12">
        <i x="3"/>
        <i x="0"/>
        <i x="8"/>
        <i x="1"/>
        <i x="2" s="1"/>
        <i x="10"/>
        <i x="9"/>
        <i x="5"/>
        <i x="6"/>
        <i x="4"/>
        <i x="11"/>
        <i x="7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roducto" xr10:uid="{A9982F8D-1BDE-4EFC-AF85-97A8F463425F}" sourceName="Producto">
  <pivotTables>
    <pivotTable tabId="2" name="TablaDinámica33"/>
  </pivotTables>
  <data>
    <tabular pivotCacheId="587560203">
      <items count="3">
        <i x="0" s="1"/>
        <i x="1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liente" xr10:uid="{D516B4A9-A90A-4397-911D-F54399CD5F8E}" cache="SegmentaciónDeDatos_Cliente" caption="Cliente" columnCount="2" rowHeight="241300"/>
  <slicer name="Mes Apertura" xr10:uid="{471C30E0-9022-4F2F-B8AA-4D691E8B8541}" cache="SegmentaciónDeDatos_Mes_Apertura" caption="Mes Apertura" columnCount="3" rowHeight="241300"/>
  <slicer name="Producto" xr10:uid="{E368C38F-BB4E-4F4F-8EE7-CE19CAD6D5A9}" cache="SegmentaciónDeDatos_Producto" caption="Producto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Apertura" xr10:uid="{4650C418-F220-4FEA-9723-E12E3282CBB7}" sourceName="Fecha Apertura">
  <pivotTables>
    <pivotTable tabId="2" name="TablaDinámica33"/>
  </pivotTables>
  <state minimalRefreshVersion="6" lastRefreshVersion="6" pivotCacheId="587560203" filterType="unknown">
    <bounds startDate="2019-01-01T00:00:00" endDate="2021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Apertura" xr10:uid="{30EEDDA1-41F4-4547-B227-681E2071C2D0}" cache="NativeTimeline_Fecha_Apertura" caption="Fecha Apertura" level="2" selectionLevel="2" scrollPosition="2020-05-29T00:00:00"/>
</timeline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1/relationships/timeline" Target="../timelines/timeline1.xml"/><Relationship Id="rId2" Type="http://schemas.microsoft.com/office/2007/relationships/slicer" Target="../slicers/slicer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I101"/>
  <sheetViews>
    <sheetView showGridLines="0" workbookViewId="0">
      <selection activeCell="G17" sqref="G17"/>
    </sheetView>
  </sheetViews>
  <sheetFormatPr baseColWidth="10" defaultRowHeight="15"/>
  <cols>
    <col min="2" max="2" width="20.140625" customWidth="1"/>
    <col min="3" max="3" width="15" bestFit="1" customWidth="1"/>
    <col min="4" max="4" width="15" customWidth="1"/>
    <col min="5" max="5" width="12.85546875" bestFit="1" customWidth="1"/>
    <col min="6" max="7" width="15.42578125" bestFit="1" customWidth="1"/>
    <col min="8" max="8" width="22.28515625" customWidth="1"/>
    <col min="9" max="9" width="13.140625" customWidth="1"/>
  </cols>
  <sheetData>
    <row r="4" spans="2:9">
      <c r="E4" s="1"/>
    </row>
    <row r="5" spans="2:9">
      <c r="B5" s="2" t="s">
        <v>0</v>
      </c>
      <c r="C5" s="2" t="s">
        <v>23</v>
      </c>
      <c r="D5" s="2" t="s">
        <v>24</v>
      </c>
      <c r="E5" s="2" t="s">
        <v>25</v>
      </c>
      <c r="F5" s="2" t="s">
        <v>26</v>
      </c>
      <c r="G5" s="2" t="s">
        <v>1</v>
      </c>
      <c r="H5" s="2" t="s">
        <v>2</v>
      </c>
      <c r="I5" s="2" t="s">
        <v>3</v>
      </c>
    </row>
    <row r="6" spans="2:9">
      <c r="B6" s="3" t="s">
        <v>4</v>
      </c>
      <c r="C6" s="4">
        <v>43513</v>
      </c>
      <c r="D6" s="6">
        <f>DAY(C6)</f>
        <v>17</v>
      </c>
      <c r="E6" s="6">
        <f>MONTH(C6)</f>
        <v>2</v>
      </c>
      <c r="F6" s="6">
        <f>YEAR(C6)</f>
        <v>2019</v>
      </c>
      <c r="G6" s="5">
        <v>7047</v>
      </c>
      <c r="H6" s="3" t="s">
        <v>5</v>
      </c>
      <c r="I6" s="3" t="s">
        <v>6</v>
      </c>
    </row>
    <row r="7" spans="2:9">
      <c r="B7" s="3" t="s">
        <v>4</v>
      </c>
      <c r="C7" s="4">
        <v>43940</v>
      </c>
      <c r="D7" s="6">
        <f t="shared" ref="D7:D70" si="0">DAY(C7)</f>
        <v>19</v>
      </c>
      <c r="E7" s="6">
        <f t="shared" ref="E7:E34" si="1">MONTH(C7)</f>
        <v>4</v>
      </c>
      <c r="F7" s="6">
        <f t="shared" ref="F7:F34" si="2">YEAR(C7)</f>
        <v>2020</v>
      </c>
      <c r="G7" s="5">
        <v>7047</v>
      </c>
      <c r="H7" s="3" t="s">
        <v>7</v>
      </c>
      <c r="I7" s="3" t="s">
        <v>6</v>
      </c>
    </row>
    <row r="8" spans="2:9">
      <c r="B8" s="3" t="s">
        <v>8</v>
      </c>
      <c r="C8" s="4">
        <v>43971</v>
      </c>
      <c r="D8" s="6">
        <f t="shared" si="0"/>
        <v>20</v>
      </c>
      <c r="E8" s="6">
        <f t="shared" si="1"/>
        <v>5</v>
      </c>
      <c r="F8" s="6">
        <f t="shared" si="2"/>
        <v>2020</v>
      </c>
      <c r="G8" s="5">
        <v>1500</v>
      </c>
      <c r="H8" s="3" t="s">
        <v>9</v>
      </c>
      <c r="I8" s="3" t="s">
        <v>6</v>
      </c>
    </row>
    <row r="9" spans="2:9">
      <c r="B9" s="3" t="s">
        <v>10</v>
      </c>
      <c r="C9" s="4">
        <v>43584</v>
      </c>
      <c r="D9" s="6">
        <f t="shared" si="0"/>
        <v>29</v>
      </c>
      <c r="E9" s="6">
        <f t="shared" si="1"/>
        <v>4</v>
      </c>
      <c r="F9" s="6">
        <f t="shared" si="2"/>
        <v>2019</v>
      </c>
      <c r="G9" s="5">
        <v>797</v>
      </c>
      <c r="H9" s="3" t="s">
        <v>5</v>
      </c>
      <c r="I9" s="3" t="s">
        <v>6</v>
      </c>
    </row>
    <row r="10" spans="2:9">
      <c r="B10" s="3" t="s">
        <v>11</v>
      </c>
      <c r="C10" s="4">
        <v>43576</v>
      </c>
      <c r="D10" s="6">
        <f t="shared" si="0"/>
        <v>21</v>
      </c>
      <c r="E10" s="6">
        <f t="shared" si="1"/>
        <v>4</v>
      </c>
      <c r="F10" s="6">
        <f t="shared" si="2"/>
        <v>2019</v>
      </c>
      <c r="G10" s="5">
        <v>3338</v>
      </c>
      <c r="H10" s="3" t="s">
        <v>5</v>
      </c>
      <c r="I10" s="3" t="s">
        <v>6</v>
      </c>
    </row>
    <row r="11" spans="2:9">
      <c r="B11" s="3" t="s">
        <v>11</v>
      </c>
      <c r="C11" s="4">
        <v>43832</v>
      </c>
      <c r="D11" s="6">
        <f t="shared" si="0"/>
        <v>2</v>
      </c>
      <c r="E11" s="6">
        <f t="shared" si="1"/>
        <v>1</v>
      </c>
      <c r="F11" s="6">
        <f t="shared" si="2"/>
        <v>2020</v>
      </c>
      <c r="G11" s="5">
        <v>900</v>
      </c>
      <c r="H11" s="3" t="s">
        <v>7</v>
      </c>
      <c r="I11" s="3" t="s">
        <v>6</v>
      </c>
    </row>
    <row r="12" spans="2:9">
      <c r="B12" s="3" t="s">
        <v>12</v>
      </c>
      <c r="C12" s="4">
        <v>43846</v>
      </c>
      <c r="D12" s="6">
        <f t="shared" si="0"/>
        <v>16</v>
      </c>
      <c r="E12" s="6">
        <f t="shared" si="1"/>
        <v>1</v>
      </c>
      <c r="F12" s="6">
        <f t="shared" si="2"/>
        <v>2020</v>
      </c>
      <c r="G12" s="5">
        <v>8165</v>
      </c>
      <c r="H12" s="3" t="s">
        <v>5</v>
      </c>
      <c r="I12" s="3" t="s">
        <v>6</v>
      </c>
    </row>
    <row r="13" spans="2:9">
      <c r="B13" s="3" t="s">
        <v>13</v>
      </c>
      <c r="C13" s="4">
        <v>43578</v>
      </c>
      <c r="D13" s="6">
        <f t="shared" si="0"/>
        <v>23</v>
      </c>
      <c r="E13" s="6">
        <f t="shared" si="1"/>
        <v>4</v>
      </c>
      <c r="F13" s="6">
        <f t="shared" si="2"/>
        <v>2019</v>
      </c>
      <c r="G13" s="5">
        <v>4923</v>
      </c>
      <c r="H13" s="3" t="s">
        <v>7</v>
      </c>
      <c r="I13" s="3" t="s">
        <v>6</v>
      </c>
    </row>
    <row r="14" spans="2:9">
      <c r="B14" s="3" t="s">
        <v>12</v>
      </c>
      <c r="C14" s="4">
        <v>44105</v>
      </c>
      <c r="D14" s="6">
        <f t="shared" si="0"/>
        <v>1</v>
      </c>
      <c r="E14" s="6">
        <f t="shared" si="1"/>
        <v>10</v>
      </c>
      <c r="F14" s="6">
        <f t="shared" si="2"/>
        <v>2020</v>
      </c>
      <c r="G14" s="5">
        <v>6751</v>
      </c>
      <c r="H14" s="3" t="s">
        <v>7</v>
      </c>
      <c r="I14" s="3" t="s">
        <v>6</v>
      </c>
    </row>
    <row r="15" spans="2:9">
      <c r="B15" s="3" t="s">
        <v>14</v>
      </c>
      <c r="C15" s="4">
        <v>43560</v>
      </c>
      <c r="D15" s="6">
        <f t="shared" si="0"/>
        <v>5</v>
      </c>
      <c r="E15" s="6">
        <f t="shared" si="1"/>
        <v>4</v>
      </c>
      <c r="F15" s="6">
        <f t="shared" si="2"/>
        <v>2019</v>
      </c>
      <c r="G15" s="5">
        <v>2956</v>
      </c>
      <c r="H15" s="3" t="s">
        <v>7</v>
      </c>
      <c r="I15" s="3" t="s">
        <v>6</v>
      </c>
    </row>
    <row r="16" spans="2:9">
      <c r="B16" s="3" t="s">
        <v>15</v>
      </c>
      <c r="C16" s="4">
        <v>43609</v>
      </c>
      <c r="D16" s="6">
        <f t="shared" si="0"/>
        <v>24</v>
      </c>
      <c r="E16" s="6">
        <f t="shared" si="1"/>
        <v>5</v>
      </c>
      <c r="F16" s="6">
        <f t="shared" si="2"/>
        <v>2019</v>
      </c>
      <c r="G16" s="5">
        <v>2741</v>
      </c>
      <c r="H16" s="3" t="s">
        <v>5</v>
      </c>
      <c r="I16" s="3" t="s">
        <v>6</v>
      </c>
    </row>
    <row r="17" spans="2:9">
      <c r="B17" s="3" t="s">
        <v>16</v>
      </c>
      <c r="C17" s="4">
        <v>43875</v>
      </c>
      <c r="D17" s="6">
        <f t="shared" si="0"/>
        <v>14</v>
      </c>
      <c r="E17" s="6">
        <f t="shared" si="1"/>
        <v>2</v>
      </c>
      <c r="F17" s="6">
        <f t="shared" si="2"/>
        <v>2020</v>
      </c>
      <c r="G17" s="5">
        <v>2733</v>
      </c>
      <c r="H17" s="3" t="s">
        <v>5</v>
      </c>
      <c r="I17" s="3" t="s">
        <v>6</v>
      </c>
    </row>
    <row r="18" spans="2:9">
      <c r="B18" s="3" t="s">
        <v>8</v>
      </c>
      <c r="C18" s="4">
        <v>44059</v>
      </c>
      <c r="D18" s="6">
        <f t="shared" si="0"/>
        <v>16</v>
      </c>
      <c r="E18" s="6">
        <f t="shared" si="1"/>
        <v>8</v>
      </c>
      <c r="F18" s="6">
        <f t="shared" si="2"/>
        <v>2020</v>
      </c>
      <c r="G18" s="5">
        <v>8076</v>
      </c>
      <c r="H18" s="3" t="s">
        <v>5</v>
      </c>
      <c r="I18" s="3" t="s">
        <v>6</v>
      </c>
    </row>
    <row r="19" spans="2:9">
      <c r="B19" s="3" t="s">
        <v>4</v>
      </c>
      <c r="C19" s="4">
        <v>43734</v>
      </c>
      <c r="D19" s="6">
        <f t="shared" si="0"/>
        <v>26</v>
      </c>
      <c r="E19" s="6">
        <f t="shared" si="1"/>
        <v>9</v>
      </c>
      <c r="F19" s="6">
        <f t="shared" si="2"/>
        <v>2019</v>
      </c>
      <c r="G19" s="5">
        <v>1500</v>
      </c>
      <c r="H19" s="3" t="s">
        <v>9</v>
      </c>
      <c r="I19" s="3" t="s">
        <v>6</v>
      </c>
    </row>
    <row r="20" spans="2:9">
      <c r="B20" s="3" t="s">
        <v>13</v>
      </c>
      <c r="C20" s="4">
        <v>43514</v>
      </c>
      <c r="D20" s="6">
        <f t="shared" si="0"/>
        <v>18</v>
      </c>
      <c r="E20" s="6">
        <f t="shared" si="1"/>
        <v>2</v>
      </c>
      <c r="F20" s="6">
        <f t="shared" si="2"/>
        <v>2019</v>
      </c>
      <c r="G20" s="5">
        <v>7686</v>
      </c>
      <c r="H20" s="3" t="s">
        <v>5</v>
      </c>
      <c r="I20" s="3" t="s">
        <v>6</v>
      </c>
    </row>
    <row r="21" spans="2:9">
      <c r="B21" s="3" t="s">
        <v>10</v>
      </c>
      <c r="C21" s="4">
        <v>43815</v>
      </c>
      <c r="D21" s="6">
        <f t="shared" si="0"/>
        <v>16</v>
      </c>
      <c r="E21" s="6">
        <f t="shared" si="1"/>
        <v>12</v>
      </c>
      <c r="F21" s="6">
        <f t="shared" si="2"/>
        <v>2019</v>
      </c>
      <c r="G21" s="5">
        <v>995</v>
      </c>
      <c r="H21" s="3" t="s">
        <v>7</v>
      </c>
      <c r="I21" s="3" t="s">
        <v>6</v>
      </c>
    </row>
    <row r="22" spans="2:9">
      <c r="B22" s="3" t="s">
        <v>11</v>
      </c>
      <c r="C22" s="4">
        <v>43606</v>
      </c>
      <c r="D22" s="6">
        <f t="shared" si="0"/>
        <v>21</v>
      </c>
      <c r="E22" s="6">
        <f t="shared" si="1"/>
        <v>5</v>
      </c>
      <c r="F22" s="6">
        <f t="shared" si="2"/>
        <v>2019</v>
      </c>
      <c r="G22" s="5">
        <v>901</v>
      </c>
      <c r="H22" s="3" t="s">
        <v>9</v>
      </c>
      <c r="I22" s="3" t="s">
        <v>6</v>
      </c>
    </row>
    <row r="23" spans="2:9">
      <c r="B23" s="3" t="s">
        <v>17</v>
      </c>
      <c r="C23" s="4">
        <v>43844</v>
      </c>
      <c r="D23" s="6">
        <f t="shared" si="0"/>
        <v>14</v>
      </c>
      <c r="E23" s="6">
        <f t="shared" si="1"/>
        <v>1</v>
      </c>
      <c r="F23" s="6">
        <f t="shared" si="2"/>
        <v>2020</v>
      </c>
      <c r="G23" s="5">
        <v>5575</v>
      </c>
      <c r="H23" s="3" t="s">
        <v>5</v>
      </c>
      <c r="I23" s="3" t="s">
        <v>6</v>
      </c>
    </row>
    <row r="24" spans="2:9">
      <c r="B24" s="3" t="s">
        <v>18</v>
      </c>
      <c r="C24" s="4">
        <v>43892</v>
      </c>
      <c r="D24" s="6">
        <f t="shared" si="0"/>
        <v>2</v>
      </c>
      <c r="E24" s="6">
        <f t="shared" si="1"/>
        <v>3</v>
      </c>
      <c r="F24" s="6">
        <f t="shared" si="2"/>
        <v>2020</v>
      </c>
      <c r="G24" s="5">
        <v>7191</v>
      </c>
      <c r="H24" s="3" t="s">
        <v>5</v>
      </c>
      <c r="I24" s="3" t="s">
        <v>6</v>
      </c>
    </row>
    <row r="25" spans="2:9">
      <c r="B25" s="3" t="s">
        <v>18</v>
      </c>
      <c r="C25" s="4">
        <v>43903</v>
      </c>
      <c r="D25" s="6">
        <f t="shared" si="0"/>
        <v>13</v>
      </c>
      <c r="E25" s="6">
        <f t="shared" si="1"/>
        <v>3</v>
      </c>
      <c r="F25" s="6">
        <f t="shared" si="2"/>
        <v>2020</v>
      </c>
      <c r="G25" s="5">
        <v>865</v>
      </c>
      <c r="H25" s="3" t="s">
        <v>7</v>
      </c>
      <c r="I25" s="3" t="s">
        <v>6</v>
      </c>
    </row>
    <row r="26" spans="2:9">
      <c r="B26" s="3" t="s">
        <v>18</v>
      </c>
      <c r="C26" s="4">
        <v>43913</v>
      </c>
      <c r="D26" s="6">
        <f t="shared" si="0"/>
        <v>23</v>
      </c>
      <c r="E26" s="6">
        <f t="shared" si="1"/>
        <v>3</v>
      </c>
      <c r="F26" s="6">
        <f t="shared" si="2"/>
        <v>2020</v>
      </c>
      <c r="G26" s="5">
        <v>866</v>
      </c>
      <c r="H26" s="3" t="s">
        <v>9</v>
      </c>
      <c r="I26" s="3" t="s">
        <v>6</v>
      </c>
    </row>
    <row r="27" spans="2:9">
      <c r="B27" s="3" t="s">
        <v>14</v>
      </c>
      <c r="C27" s="4">
        <v>43968</v>
      </c>
      <c r="D27" s="6">
        <f t="shared" si="0"/>
        <v>17</v>
      </c>
      <c r="E27" s="6">
        <f t="shared" si="1"/>
        <v>5</v>
      </c>
      <c r="F27" s="6">
        <f t="shared" si="2"/>
        <v>2020</v>
      </c>
      <c r="G27" s="5">
        <v>7612</v>
      </c>
      <c r="H27" s="3" t="s">
        <v>5</v>
      </c>
      <c r="I27" s="3" t="s">
        <v>6</v>
      </c>
    </row>
    <row r="28" spans="2:9">
      <c r="B28" s="3" t="s">
        <v>17</v>
      </c>
      <c r="C28" s="4">
        <v>43871</v>
      </c>
      <c r="D28" s="6">
        <f t="shared" si="0"/>
        <v>10</v>
      </c>
      <c r="E28" s="6">
        <f t="shared" si="1"/>
        <v>2</v>
      </c>
      <c r="F28" s="6">
        <f t="shared" si="2"/>
        <v>2020</v>
      </c>
      <c r="G28" s="5">
        <v>650</v>
      </c>
      <c r="H28" s="3" t="s">
        <v>7</v>
      </c>
      <c r="I28" s="3" t="s">
        <v>6</v>
      </c>
    </row>
    <row r="29" spans="2:9">
      <c r="B29" s="3" t="s">
        <v>19</v>
      </c>
      <c r="C29" s="4">
        <v>43885</v>
      </c>
      <c r="D29" s="6">
        <f t="shared" si="0"/>
        <v>24</v>
      </c>
      <c r="E29" s="6">
        <f t="shared" si="1"/>
        <v>2</v>
      </c>
      <c r="F29" s="6">
        <f t="shared" si="2"/>
        <v>2020</v>
      </c>
      <c r="G29" s="5">
        <v>450</v>
      </c>
      <c r="H29" s="3" t="s">
        <v>5</v>
      </c>
      <c r="I29" s="3" t="s">
        <v>6</v>
      </c>
    </row>
    <row r="30" spans="2:9">
      <c r="B30" s="3" t="s">
        <v>19</v>
      </c>
      <c r="C30" s="4">
        <v>43513</v>
      </c>
      <c r="D30" s="6">
        <f t="shared" si="0"/>
        <v>17</v>
      </c>
      <c r="E30" s="6">
        <f t="shared" si="1"/>
        <v>2</v>
      </c>
      <c r="F30" s="6">
        <f t="shared" si="2"/>
        <v>2019</v>
      </c>
      <c r="G30" s="5">
        <v>840</v>
      </c>
      <c r="H30" s="3" t="s">
        <v>7</v>
      </c>
      <c r="I30" s="3" t="s">
        <v>6</v>
      </c>
    </row>
    <row r="31" spans="2:9">
      <c r="B31" s="3" t="s">
        <v>16</v>
      </c>
      <c r="C31" s="4">
        <v>44067</v>
      </c>
      <c r="D31" s="6">
        <f t="shared" si="0"/>
        <v>24</v>
      </c>
      <c r="E31" s="6">
        <f t="shared" si="1"/>
        <v>8</v>
      </c>
      <c r="F31" s="6">
        <f t="shared" si="2"/>
        <v>2020</v>
      </c>
      <c r="G31" s="5">
        <v>658</v>
      </c>
      <c r="H31" s="3" t="s">
        <v>7</v>
      </c>
      <c r="I31" s="3" t="s">
        <v>20</v>
      </c>
    </row>
    <row r="32" spans="2:9">
      <c r="B32" s="3" t="s">
        <v>16</v>
      </c>
      <c r="C32" s="4">
        <v>43652</v>
      </c>
      <c r="D32" s="6">
        <f t="shared" si="0"/>
        <v>6</v>
      </c>
      <c r="E32" s="6">
        <f t="shared" si="1"/>
        <v>7</v>
      </c>
      <c r="F32" s="6">
        <f t="shared" si="2"/>
        <v>2019</v>
      </c>
      <c r="G32" s="5">
        <v>2500</v>
      </c>
      <c r="H32" s="3" t="s">
        <v>9</v>
      </c>
      <c r="I32" s="3" t="s">
        <v>20</v>
      </c>
    </row>
    <row r="33" spans="2:9">
      <c r="B33" s="3" t="s">
        <v>21</v>
      </c>
      <c r="C33" s="4">
        <v>43634</v>
      </c>
      <c r="D33" s="6">
        <f t="shared" si="0"/>
        <v>18</v>
      </c>
      <c r="E33" s="6">
        <f t="shared" si="1"/>
        <v>6</v>
      </c>
      <c r="F33" s="6">
        <f t="shared" si="2"/>
        <v>2019</v>
      </c>
      <c r="G33" s="5">
        <v>750</v>
      </c>
      <c r="H33" s="3" t="s">
        <v>5</v>
      </c>
      <c r="I33" s="3" t="s">
        <v>20</v>
      </c>
    </row>
    <row r="34" spans="2:9">
      <c r="B34" s="3" t="s">
        <v>22</v>
      </c>
      <c r="C34" s="4">
        <v>43798</v>
      </c>
      <c r="D34" s="6">
        <f t="shared" si="0"/>
        <v>29</v>
      </c>
      <c r="E34" s="6">
        <f t="shared" si="1"/>
        <v>11</v>
      </c>
      <c r="F34" s="6">
        <f t="shared" si="2"/>
        <v>2019</v>
      </c>
      <c r="G34" s="5">
        <v>6544</v>
      </c>
      <c r="H34" s="3" t="s">
        <v>5</v>
      </c>
      <c r="I34" s="3" t="s">
        <v>20</v>
      </c>
    </row>
    <row r="35" spans="2:9">
      <c r="B35" s="3" t="s">
        <v>17</v>
      </c>
      <c r="C35" s="4">
        <v>43877</v>
      </c>
      <c r="D35" s="6">
        <f t="shared" si="0"/>
        <v>16</v>
      </c>
      <c r="E35" s="6">
        <f t="shared" ref="E35:E53" si="3">MONTH(C35)</f>
        <v>2</v>
      </c>
      <c r="F35" s="6">
        <f t="shared" ref="F35:F53" si="4">YEAR(C35)</f>
        <v>2020</v>
      </c>
      <c r="G35" s="5">
        <v>4619.1428571428596</v>
      </c>
      <c r="H35" s="3" t="s">
        <v>7</v>
      </c>
      <c r="I35" s="3" t="s">
        <v>6</v>
      </c>
    </row>
    <row r="36" spans="2:9">
      <c r="B36" s="3" t="s">
        <v>19</v>
      </c>
      <c r="C36" s="4">
        <v>43897</v>
      </c>
      <c r="D36" s="6">
        <f t="shared" si="0"/>
        <v>7</v>
      </c>
      <c r="E36" s="6">
        <f t="shared" si="3"/>
        <v>3</v>
      </c>
      <c r="F36" s="6">
        <f t="shared" si="4"/>
        <v>2020</v>
      </c>
      <c r="G36" s="5">
        <v>5331.3571428571404</v>
      </c>
      <c r="H36" s="3" t="s">
        <v>5</v>
      </c>
      <c r="I36" s="3" t="s">
        <v>6</v>
      </c>
    </row>
    <row r="37" spans="2:9">
      <c r="B37" s="3" t="s">
        <v>19</v>
      </c>
      <c r="C37" s="4">
        <v>43656</v>
      </c>
      <c r="D37" s="6">
        <f t="shared" si="0"/>
        <v>10</v>
      </c>
      <c r="E37" s="6">
        <f t="shared" si="3"/>
        <v>7</v>
      </c>
      <c r="F37" s="6">
        <f t="shared" si="4"/>
        <v>2019</v>
      </c>
      <c r="G37" s="5">
        <v>6043.5714285714303</v>
      </c>
      <c r="H37" s="3" t="s">
        <v>7</v>
      </c>
      <c r="I37" s="3" t="s">
        <v>6</v>
      </c>
    </row>
    <row r="38" spans="2:9">
      <c r="B38" s="3" t="s">
        <v>16</v>
      </c>
      <c r="C38" s="4">
        <v>43662</v>
      </c>
      <c r="D38" s="6">
        <f t="shared" si="0"/>
        <v>16</v>
      </c>
      <c r="E38" s="6">
        <f t="shared" si="3"/>
        <v>7</v>
      </c>
      <c r="F38" s="6">
        <f t="shared" si="4"/>
        <v>2019</v>
      </c>
      <c r="G38" s="5">
        <v>6755.7857142857101</v>
      </c>
      <c r="H38" s="3" t="s">
        <v>7</v>
      </c>
      <c r="I38" s="3" t="s">
        <v>20</v>
      </c>
    </row>
    <row r="39" spans="2:9">
      <c r="B39" s="3" t="s">
        <v>16</v>
      </c>
      <c r="C39" s="4">
        <v>44083</v>
      </c>
      <c r="D39" s="6">
        <f t="shared" si="0"/>
        <v>9</v>
      </c>
      <c r="E39" s="6">
        <f t="shared" si="3"/>
        <v>9</v>
      </c>
      <c r="F39" s="6">
        <f t="shared" si="4"/>
        <v>2020</v>
      </c>
      <c r="G39" s="5">
        <v>7468</v>
      </c>
      <c r="H39" s="3" t="s">
        <v>9</v>
      </c>
      <c r="I39" s="3" t="s">
        <v>20</v>
      </c>
    </row>
    <row r="40" spans="2:9">
      <c r="B40" s="3" t="s">
        <v>21</v>
      </c>
      <c r="C40" s="4">
        <v>43582</v>
      </c>
      <c r="D40" s="6">
        <f t="shared" si="0"/>
        <v>27</v>
      </c>
      <c r="E40" s="6">
        <f t="shared" si="3"/>
        <v>4</v>
      </c>
      <c r="F40" s="6">
        <f t="shared" si="4"/>
        <v>2019</v>
      </c>
      <c r="G40" s="5">
        <v>8180.2142857142899</v>
      </c>
      <c r="H40" s="3" t="s">
        <v>5</v>
      </c>
      <c r="I40" s="3" t="s">
        <v>20</v>
      </c>
    </row>
    <row r="41" spans="2:9">
      <c r="B41" s="3" t="s">
        <v>22</v>
      </c>
      <c r="C41" s="4">
        <v>44054</v>
      </c>
      <c r="D41" s="6">
        <f t="shared" si="0"/>
        <v>11</v>
      </c>
      <c r="E41" s="6">
        <f t="shared" si="3"/>
        <v>8</v>
      </c>
      <c r="F41" s="6">
        <f t="shared" si="4"/>
        <v>2020</v>
      </c>
      <c r="G41" s="5">
        <v>8892.4285714285706</v>
      </c>
      <c r="H41" s="3" t="s">
        <v>5</v>
      </c>
      <c r="I41" s="3" t="s">
        <v>20</v>
      </c>
    </row>
    <row r="42" spans="2:9">
      <c r="B42" s="3" t="s">
        <v>17</v>
      </c>
      <c r="C42" s="4">
        <v>43654</v>
      </c>
      <c r="D42" s="6">
        <f t="shared" si="0"/>
        <v>8</v>
      </c>
      <c r="E42" s="6">
        <f t="shared" si="3"/>
        <v>7</v>
      </c>
      <c r="F42" s="6">
        <f t="shared" si="4"/>
        <v>2019</v>
      </c>
      <c r="G42" s="5">
        <v>9604.6428571428605</v>
      </c>
      <c r="H42" s="3" t="s">
        <v>7</v>
      </c>
      <c r="I42" s="3" t="s">
        <v>6</v>
      </c>
    </row>
    <row r="43" spans="2:9">
      <c r="B43" s="3" t="s">
        <v>10</v>
      </c>
      <c r="C43" s="4">
        <v>43593</v>
      </c>
      <c r="D43" s="6">
        <f t="shared" si="0"/>
        <v>8</v>
      </c>
      <c r="E43" s="6">
        <f t="shared" si="3"/>
        <v>5</v>
      </c>
      <c r="F43" s="6">
        <f t="shared" si="4"/>
        <v>2019</v>
      </c>
      <c r="G43" s="5">
        <v>995</v>
      </c>
      <c r="H43" s="3" t="s">
        <v>7</v>
      </c>
      <c r="I43" s="3" t="s">
        <v>6</v>
      </c>
    </row>
    <row r="44" spans="2:9">
      <c r="B44" s="3" t="s">
        <v>11</v>
      </c>
      <c r="C44" s="4">
        <v>43881</v>
      </c>
      <c r="D44" s="6">
        <f t="shared" si="0"/>
        <v>20</v>
      </c>
      <c r="E44" s="6">
        <f t="shared" si="3"/>
        <v>2</v>
      </c>
      <c r="F44" s="6">
        <f t="shared" si="4"/>
        <v>2020</v>
      </c>
      <c r="G44" s="5">
        <v>901</v>
      </c>
      <c r="H44" s="3" t="s">
        <v>9</v>
      </c>
      <c r="I44" s="3" t="s">
        <v>6</v>
      </c>
    </row>
    <row r="45" spans="2:9">
      <c r="B45" s="3" t="s">
        <v>17</v>
      </c>
      <c r="C45" s="4">
        <v>44037</v>
      </c>
      <c r="D45" s="6">
        <f t="shared" si="0"/>
        <v>25</v>
      </c>
      <c r="E45" s="6">
        <f t="shared" si="3"/>
        <v>7</v>
      </c>
      <c r="F45" s="6">
        <f t="shared" si="4"/>
        <v>2020</v>
      </c>
      <c r="G45" s="5">
        <v>5575</v>
      </c>
      <c r="H45" s="3" t="s">
        <v>5</v>
      </c>
      <c r="I45" s="3" t="s">
        <v>6</v>
      </c>
    </row>
    <row r="46" spans="2:9">
      <c r="B46" s="3" t="s">
        <v>18</v>
      </c>
      <c r="C46" s="4">
        <v>43698</v>
      </c>
      <c r="D46" s="6">
        <f t="shared" si="0"/>
        <v>21</v>
      </c>
      <c r="E46" s="6">
        <f t="shared" si="3"/>
        <v>8</v>
      </c>
      <c r="F46" s="6">
        <f t="shared" si="4"/>
        <v>2019</v>
      </c>
      <c r="G46" s="5">
        <v>7191</v>
      </c>
      <c r="H46" s="3" t="s">
        <v>5</v>
      </c>
      <c r="I46" s="3" t="s">
        <v>6</v>
      </c>
    </row>
    <row r="47" spans="2:9">
      <c r="B47" s="3" t="s">
        <v>18</v>
      </c>
      <c r="C47" s="4">
        <v>44087</v>
      </c>
      <c r="D47" s="6">
        <f t="shared" si="0"/>
        <v>13</v>
      </c>
      <c r="E47" s="6">
        <f t="shared" si="3"/>
        <v>9</v>
      </c>
      <c r="F47" s="6">
        <f t="shared" si="4"/>
        <v>2020</v>
      </c>
      <c r="G47" s="5">
        <v>865</v>
      </c>
      <c r="H47" s="3" t="s">
        <v>7</v>
      </c>
      <c r="I47" s="3" t="s">
        <v>6</v>
      </c>
    </row>
    <row r="48" spans="2:9">
      <c r="B48" s="3" t="s">
        <v>18</v>
      </c>
      <c r="C48" s="4">
        <v>43783</v>
      </c>
      <c r="D48" s="6">
        <f t="shared" si="0"/>
        <v>14</v>
      </c>
      <c r="E48" s="6">
        <f t="shared" si="3"/>
        <v>11</v>
      </c>
      <c r="F48" s="6">
        <f t="shared" si="4"/>
        <v>2019</v>
      </c>
      <c r="G48" s="5">
        <v>866</v>
      </c>
      <c r="H48" s="3" t="s">
        <v>9</v>
      </c>
      <c r="I48" s="3" t="s">
        <v>6</v>
      </c>
    </row>
    <row r="49" spans="2:9">
      <c r="B49" s="3" t="s">
        <v>14</v>
      </c>
      <c r="C49" s="4">
        <v>43911</v>
      </c>
      <c r="D49" s="6">
        <f t="shared" si="0"/>
        <v>21</v>
      </c>
      <c r="E49" s="6">
        <f t="shared" si="3"/>
        <v>3</v>
      </c>
      <c r="F49" s="6">
        <f t="shared" si="4"/>
        <v>2020</v>
      </c>
      <c r="G49" s="5">
        <v>7612</v>
      </c>
      <c r="H49" s="3" t="s">
        <v>5</v>
      </c>
      <c r="I49" s="3" t="s">
        <v>6</v>
      </c>
    </row>
    <row r="50" spans="2:9">
      <c r="B50" s="3" t="s">
        <v>17</v>
      </c>
      <c r="C50" s="4">
        <v>44004</v>
      </c>
      <c r="D50" s="6">
        <f t="shared" si="0"/>
        <v>22</v>
      </c>
      <c r="E50" s="6">
        <f t="shared" si="3"/>
        <v>6</v>
      </c>
      <c r="F50" s="6">
        <f t="shared" si="4"/>
        <v>2020</v>
      </c>
      <c r="G50" s="5">
        <v>650</v>
      </c>
      <c r="H50" s="3" t="s">
        <v>7</v>
      </c>
      <c r="I50" s="3" t="s">
        <v>6</v>
      </c>
    </row>
    <row r="51" spans="2:9">
      <c r="B51" s="3" t="s">
        <v>19</v>
      </c>
      <c r="C51" s="4">
        <v>43990</v>
      </c>
      <c r="D51" s="6">
        <f t="shared" si="0"/>
        <v>8</v>
      </c>
      <c r="E51" s="6">
        <f t="shared" si="3"/>
        <v>6</v>
      </c>
      <c r="F51" s="6">
        <f t="shared" si="4"/>
        <v>2020</v>
      </c>
      <c r="G51" s="5">
        <v>450</v>
      </c>
      <c r="H51" s="3" t="s">
        <v>5</v>
      </c>
      <c r="I51" s="3" t="s">
        <v>6</v>
      </c>
    </row>
    <row r="52" spans="2:9">
      <c r="B52" s="3" t="s">
        <v>19</v>
      </c>
      <c r="C52" s="4">
        <v>44099</v>
      </c>
      <c r="D52" s="6">
        <f t="shared" si="0"/>
        <v>25</v>
      </c>
      <c r="E52" s="6">
        <f t="shared" si="3"/>
        <v>9</v>
      </c>
      <c r="F52" s="6">
        <f t="shared" si="4"/>
        <v>2020</v>
      </c>
      <c r="G52" s="5">
        <v>840</v>
      </c>
      <c r="H52" s="3" t="s">
        <v>7</v>
      </c>
      <c r="I52" s="3" t="s">
        <v>6</v>
      </c>
    </row>
    <row r="53" spans="2:9">
      <c r="B53" s="3" t="s">
        <v>16</v>
      </c>
      <c r="C53" s="4">
        <v>43951</v>
      </c>
      <c r="D53" s="6">
        <f t="shared" si="0"/>
        <v>30</v>
      </c>
      <c r="E53" s="6">
        <f t="shared" si="3"/>
        <v>4</v>
      </c>
      <c r="F53" s="6">
        <f t="shared" si="4"/>
        <v>2020</v>
      </c>
      <c r="G53" s="5">
        <v>658</v>
      </c>
      <c r="H53" s="3" t="s">
        <v>7</v>
      </c>
      <c r="I53" s="3" t="s">
        <v>20</v>
      </c>
    </row>
    <row r="54" spans="2:9">
      <c r="B54" s="3" t="s">
        <v>4</v>
      </c>
      <c r="C54" s="4">
        <v>43537</v>
      </c>
      <c r="D54" s="6">
        <f>DAY(C54)</f>
        <v>13</v>
      </c>
      <c r="E54" s="6">
        <f>MONTH(C54)</f>
        <v>3</v>
      </c>
      <c r="F54" s="6">
        <f>YEAR(C54)</f>
        <v>2019</v>
      </c>
      <c r="G54" s="5">
        <v>7047</v>
      </c>
      <c r="H54" s="3" t="s">
        <v>5</v>
      </c>
      <c r="I54" s="3" t="s">
        <v>6</v>
      </c>
    </row>
    <row r="55" spans="2:9">
      <c r="B55" s="3" t="s">
        <v>4</v>
      </c>
      <c r="C55" s="4">
        <v>44033</v>
      </c>
      <c r="D55" s="6">
        <f t="shared" si="0"/>
        <v>21</v>
      </c>
      <c r="E55" s="6">
        <f t="shared" ref="E55:E101" si="5">MONTH(C55)</f>
        <v>7</v>
      </c>
      <c r="F55" s="6">
        <f t="shared" ref="F55:F101" si="6">YEAR(C55)</f>
        <v>2020</v>
      </c>
      <c r="G55" s="5">
        <v>7047</v>
      </c>
      <c r="H55" s="3" t="s">
        <v>7</v>
      </c>
      <c r="I55" s="3" t="s">
        <v>6</v>
      </c>
    </row>
    <row r="56" spans="2:9">
      <c r="B56" s="3" t="s">
        <v>8</v>
      </c>
      <c r="C56" s="4">
        <v>43983</v>
      </c>
      <c r="D56" s="6">
        <f t="shared" si="0"/>
        <v>1</v>
      </c>
      <c r="E56" s="6">
        <f t="shared" si="5"/>
        <v>6</v>
      </c>
      <c r="F56" s="6">
        <f t="shared" si="6"/>
        <v>2020</v>
      </c>
      <c r="G56" s="5">
        <v>1500</v>
      </c>
      <c r="H56" s="3" t="s">
        <v>9</v>
      </c>
      <c r="I56" s="3" t="s">
        <v>6</v>
      </c>
    </row>
    <row r="57" spans="2:9">
      <c r="B57" s="3" t="s">
        <v>10</v>
      </c>
      <c r="C57" s="4">
        <v>43778</v>
      </c>
      <c r="D57" s="6">
        <f t="shared" si="0"/>
        <v>9</v>
      </c>
      <c r="E57" s="6">
        <f t="shared" si="5"/>
        <v>11</v>
      </c>
      <c r="F57" s="6">
        <f t="shared" si="6"/>
        <v>2019</v>
      </c>
      <c r="G57" s="5">
        <v>797</v>
      </c>
      <c r="H57" s="3" t="s">
        <v>5</v>
      </c>
      <c r="I57" s="3" t="s">
        <v>6</v>
      </c>
    </row>
    <row r="58" spans="2:9">
      <c r="B58" s="3" t="s">
        <v>11</v>
      </c>
      <c r="C58" s="4">
        <v>43619</v>
      </c>
      <c r="D58" s="6">
        <f t="shared" si="0"/>
        <v>3</v>
      </c>
      <c r="E58" s="6">
        <f t="shared" si="5"/>
        <v>6</v>
      </c>
      <c r="F58" s="6">
        <f t="shared" si="6"/>
        <v>2019</v>
      </c>
      <c r="G58" s="5">
        <v>3338</v>
      </c>
      <c r="H58" s="3" t="s">
        <v>5</v>
      </c>
      <c r="I58" s="3" t="s">
        <v>6</v>
      </c>
    </row>
    <row r="59" spans="2:9">
      <c r="B59" s="3" t="s">
        <v>11</v>
      </c>
      <c r="C59" s="4">
        <v>43903</v>
      </c>
      <c r="D59" s="6">
        <f t="shared" si="0"/>
        <v>13</v>
      </c>
      <c r="E59" s="6">
        <f t="shared" si="5"/>
        <v>3</v>
      </c>
      <c r="F59" s="6">
        <f t="shared" si="6"/>
        <v>2020</v>
      </c>
      <c r="G59" s="5">
        <v>900</v>
      </c>
      <c r="H59" s="3" t="s">
        <v>7</v>
      </c>
      <c r="I59" s="3" t="s">
        <v>6</v>
      </c>
    </row>
    <row r="60" spans="2:9">
      <c r="B60" s="3" t="s">
        <v>12</v>
      </c>
      <c r="C60" s="4">
        <v>43788</v>
      </c>
      <c r="D60" s="6">
        <f t="shared" si="0"/>
        <v>19</v>
      </c>
      <c r="E60" s="6">
        <f t="shared" si="5"/>
        <v>11</v>
      </c>
      <c r="F60" s="6">
        <f t="shared" si="6"/>
        <v>2019</v>
      </c>
      <c r="G60" s="5">
        <v>8165</v>
      </c>
      <c r="H60" s="3" t="s">
        <v>5</v>
      </c>
      <c r="I60" s="3" t="s">
        <v>6</v>
      </c>
    </row>
    <row r="61" spans="2:9">
      <c r="B61" s="3" t="s">
        <v>13</v>
      </c>
      <c r="C61" s="4">
        <v>44082</v>
      </c>
      <c r="D61" s="6">
        <f t="shared" si="0"/>
        <v>8</v>
      </c>
      <c r="E61" s="6">
        <f t="shared" si="5"/>
        <v>9</v>
      </c>
      <c r="F61" s="6">
        <f t="shared" si="6"/>
        <v>2020</v>
      </c>
      <c r="G61" s="5">
        <v>4923</v>
      </c>
      <c r="H61" s="3" t="s">
        <v>7</v>
      </c>
      <c r="I61" s="3" t="s">
        <v>6</v>
      </c>
    </row>
    <row r="62" spans="2:9">
      <c r="B62" s="3" t="s">
        <v>12</v>
      </c>
      <c r="C62" s="4">
        <v>43507</v>
      </c>
      <c r="D62" s="6">
        <f t="shared" si="0"/>
        <v>11</v>
      </c>
      <c r="E62" s="6">
        <f t="shared" si="5"/>
        <v>2</v>
      </c>
      <c r="F62" s="6">
        <f t="shared" si="6"/>
        <v>2019</v>
      </c>
      <c r="G62" s="5">
        <v>6751</v>
      </c>
      <c r="H62" s="3" t="s">
        <v>7</v>
      </c>
      <c r="I62" s="3" t="s">
        <v>6</v>
      </c>
    </row>
    <row r="63" spans="2:9">
      <c r="B63" s="3" t="s">
        <v>14</v>
      </c>
      <c r="C63" s="4">
        <v>44002</v>
      </c>
      <c r="D63" s="6">
        <f t="shared" si="0"/>
        <v>20</v>
      </c>
      <c r="E63" s="6">
        <f t="shared" si="5"/>
        <v>6</v>
      </c>
      <c r="F63" s="6">
        <f t="shared" si="6"/>
        <v>2020</v>
      </c>
      <c r="G63" s="5">
        <v>2956</v>
      </c>
      <c r="H63" s="3" t="s">
        <v>7</v>
      </c>
      <c r="I63" s="3" t="s">
        <v>6</v>
      </c>
    </row>
    <row r="64" spans="2:9">
      <c r="B64" s="3" t="s">
        <v>15</v>
      </c>
      <c r="C64" s="4">
        <v>43928</v>
      </c>
      <c r="D64" s="6">
        <f t="shared" si="0"/>
        <v>7</v>
      </c>
      <c r="E64" s="6">
        <f t="shared" si="5"/>
        <v>4</v>
      </c>
      <c r="F64" s="6">
        <f t="shared" si="6"/>
        <v>2020</v>
      </c>
      <c r="G64" s="5">
        <v>2741</v>
      </c>
      <c r="H64" s="3" t="s">
        <v>5</v>
      </c>
      <c r="I64" s="3" t="s">
        <v>6</v>
      </c>
    </row>
    <row r="65" spans="2:9">
      <c r="B65" s="3" t="s">
        <v>16</v>
      </c>
      <c r="C65" s="4">
        <v>43635</v>
      </c>
      <c r="D65" s="6">
        <f t="shared" si="0"/>
        <v>19</v>
      </c>
      <c r="E65" s="6">
        <f t="shared" si="5"/>
        <v>6</v>
      </c>
      <c r="F65" s="6">
        <f t="shared" si="6"/>
        <v>2019</v>
      </c>
      <c r="G65" s="5">
        <v>2733</v>
      </c>
      <c r="H65" s="3" t="s">
        <v>5</v>
      </c>
      <c r="I65" s="3" t="s">
        <v>6</v>
      </c>
    </row>
    <row r="66" spans="2:9">
      <c r="B66" s="3" t="s">
        <v>8</v>
      </c>
      <c r="C66" s="4">
        <v>43618</v>
      </c>
      <c r="D66" s="6">
        <f t="shared" si="0"/>
        <v>2</v>
      </c>
      <c r="E66" s="6">
        <f t="shared" si="5"/>
        <v>6</v>
      </c>
      <c r="F66" s="6">
        <f t="shared" si="6"/>
        <v>2019</v>
      </c>
      <c r="G66" s="5">
        <v>8076</v>
      </c>
      <c r="H66" s="3" t="s">
        <v>5</v>
      </c>
      <c r="I66" s="3" t="s">
        <v>6</v>
      </c>
    </row>
    <row r="67" spans="2:9">
      <c r="B67" s="3" t="s">
        <v>4</v>
      </c>
      <c r="C67" s="4">
        <v>44060</v>
      </c>
      <c r="D67" s="6">
        <f t="shared" si="0"/>
        <v>17</v>
      </c>
      <c r="E67" s="6">
        <f t="shared" si="5"/>
        <v>8</v>
      </c>
      <c r="F67" s="6">
        <f t="shared" si="6"/>
        <v>2020</v>
      </c>
      <c r="G67" s="5">
        <v>1500</v>
      </c>
      <c r="H67" s="3" t="s">
        <v>9</v>
      </c>
      <c r="I67" s="3" t="s">
        <v>6</v>
      </c>
    </row>
    <row r="68" spans="2:9">
      <c r="B68" s="3" t="s">
        <v>13</v>
      </c>
      <c r="C68" s="4">
        <v>43991</v>
      </c>
      <c r="D68" s="6">
        <f t="shared" si="0"/>
        <v>9</v>
      </c>
      <c r="E68" s="6">
        <f t="shared" si="5"/>
        <v>6</v>
      </c>
      <c r="F68" s="6">
        <f t="shared" si="6"/>
        <v>2020</v>
      </c>
      <c r="G68" s="5">
        <v>7686</v>
      </c>
      <c r="H68" s="3" t="s">
        <v>5</v>
      </c>
      <c r="I68" s="3" t="s">
        <v>6</v>
      </c>
    </row>
    <row r="69" spans="2:9">
      <c r="B69" s="3" t="s">
        <v>10</v>
      </c>
      <c r="C69" s="4">
        <v>43819</v>
      </c>
      <c r="D69" s="6">
        <f t="shared" si="0"/>
        <v>20</v>
      </c>
      <c r="E69" s="6">
        <f t="shared" si="5"/>
        <v>12</v>
      </c>
      <c r="F69" s="6">
        <f t="shared" si="6"/>
        <v>2019</v>
      </c>
      <c r="G69" s="5">
        <v>995</v>
      </c>
      <c r="H69" s="3" t="s">
        <v>7</v>
      </c>
      <c r="I69" s="3" t="s">
        <v>6</v>
      </c>
    </row>
    <row r="70" spans="2:9">
      <c r="B70" s="3" t="s">
        <v>11</v>
      </c>
      <c r="C70" s="4">
        <v>43681</v>
      </c>
      <c r="D70" s="6">
        <f t="shared" si="0"/>
        <v>4</v>
      </c>
      <c r="E70" s="6">
        <f t="shared" si="5"/>
        <v>8</v>
      </c>
      <c r="F70" s="6">
        <f t="shared" si="6"/>
        <v>2019</v>
      </c>
      <c r="G70" s="5">
        <v>901</v>
      </c>
      <c r="H70" s="3" t="s">
        <v>9</v>
      </c>
      <c r="I70" s="3" t="s">
        <v>6</v>
      </c>
    </row>
    <row r="71" spans="2:9">
      <c r="B71" s="3" t="s">
        <v>17</v>
      </c>
      <c r="C71" s="4">
        <v>43512</v>
      </c>
      <c r="D71" s="6">
        <f t="shared" ref="D71:D101" si="7">DAY(C71)</f>
        <v>16</v>
      </c>
      <c r="E71" s="6">
        <f t="shared" si="5"/>
        <v>2</v>
      </c>
      <c r="F71" s="6">
        <f t="shared" si="6"/>
        <v>2019</v>
      </c>
      <c r="G71" s="5">
        <v>5575</v>
      </c>
      <c r="H71" s="3" t="s">
        <v>5</v>
      </c>
      <c r="I71" s="3" t="s">
        <v>6</v>
      </c>
    </row>
    <row r="72" spans="2:9">
      <c r="B72" s="3" t="s">
        <v>18</v>
      </c>
      <c r="C72" s="4">
        <v>43585</v>
      </c>
      <c r="D72" s="6">
        <f t="shared" si="7"/>
        <v>30</v>
      </c>
      <c r="E72" s="6">
        <f t="shared" si="5"/>
        <v>4</v>
      </c>
      <c r="F72" s="6">
        <f t="shared" si="6"/>
        <v>2019</v>
      </c>
      <c r="G72" s="5">
        <v>7191</v>
      </c>
      <c r="H72" s="3" t="s">
        <v>5</v>
      </c>
      <c r="I72" s="3" t="s">
        <v>6</v>
      </c>
    </row>
    <row r="73" spans="2:9">
      <c r="B73" s="3" t="s">
        <v>18</v>
      </c>
      <c r="C73" s="4">
        <v>43620</v>
      </c>
      <c r="D73" s="6">
        <f t="shared" si="7"/>
        <v>4</v>
      </c>
      <c r="E73" s="6">
        <f t="shared" si="5"/>
        <v>6</v>
      </c>
      <c r="F73" s="6">
        <f t="shared" si="6"/>
        <v>2019</v>
      </c>
      <c r="G73" s="5">
        <v>865</v>
      </c>
      <c r="H73" s="3" t="s">
        <v>7</v>
      </c>
      <c r="I73" s="3" t="s">
        <v>6</v>
      </c>
    </row>
    <row r="74" spans="2:9">
      <c r="B74" s="3" t="s">
        <v>18</v>
      </c>
      <c r="C74" s="4">
        <v>43873</v>
      </c>
      <c r="D74" s="6">
        <f t="shared" si="7"/>
        <v>12</v>
      </c>
      <c r="E74" s="6">
        <f t="shared" si="5"/>
        <v>2</v>
      </c>
      <c r="F74" s="6">
        <f t="shared" si="6"/>
        <v>2020</v>
      </c>
      <c r="G74" s="5">
        <v>866</v>
      </c>
      <c r="H74" s="3" t="s">
        <v>9</v>
      </c>
      <c r="I74" s="3" t="s">
        <v>6</v>
      </c>
    </row>
    <row r="75" spans="2:9">
      <c r="B75" s="3" t="s">
        <v>14</v>
      </c>
      <c r="C75" s="4">
        <v>43591</v>
      </c>
      <c r="D75" s="6">
        <f t="shared" si="7"/>
        <v>6</v>
      </c>
      <c r="E75" s="6">
        <f t="shared" si="5"/>
        <v>5</v>
      </c>
      <c r="F75" s="6">
        <f t="shared" si="6"/>
        <v>2019</v>
      </c>
      <c r="G75" s="5">
        <v>7612</v>
      </c>
      <c r="H75" s="3" t="s">
        <v>5</v>
      </c>
      <c r="I75" s="3" t="s">
        <v>6</v>
      </c>
    </row>
    <row r="76" spans="2:9">
      <c r="B76" s="3" t="s">
        <v>17</v>
      </c>
      <c r="C76" s="4">
        <v>43551</v>
      </c>
      <c r="D76" s="6">
        <f t="shared" si="7"/>
        <v>27</v>
      </c>
      <c r="E76" s="6">
        <f t="shared" si="5"/>
        <v>3</v>
      </c>
      <c r="F76" s="6">
        <f t="shared" si="6"/>
        <v>2019</v>
      </c>
      <c r="G76" s="5">
        <v>650</v>
      </c>
      <c r="H76" s="3" t="s">
        <v>7</v>
      </c>
      <c r="I76" s="3" t="s">
        <v>6</v>
      </c>
    </row>
    <row r="77" spans="2:9">
      <c r="B77" s="3" t="s">
        <v>19</v>
      </c>
      <c r="C77" s="4">
        <v>43597</v>
      </c>
      <c r="D77" s="6">
        <f t="shared" si="7"/>
        <v>12</v>
      </c>
      <c r="E77" s="6">
        <f t="shared" si="5"/>
        <v>5</v>
      </c>
      <c r="F77" s="6">
        <f t="shared" si="6"/>
        <v>2019</v>
      </c>
      <c r="G77" s="5">
        <v>450</v>
      </c>
      <c r="H77" s="3" t="s">
        <v>5</v>
      </c>
      <c r="I77" s="3" t="s">
        <v>6</v>
      </c>
    </row>
    <row r="78" spans="2:9">
      <c r="B78" s="3" t="s">
        <v>19</v>
      </c>
      <c r="C78" s="4">
        <v>43774</v>
      </c>
      <c r="D78" s="6">
        <f t="shared" si="7"/>
        <v>5</v>
      </c>
      <c r="E78" s="6">
        <f t="shared" si="5"/>
        <v>11</v>
      </c>
      <c r="F78" s="6">
        <f t="shared" si="6"/>
        <v>2019</v>
      </c>
      <c r="G78" s="5">
        <v>840</v>
      </c>
      <c r="H78" s="3" t="s">
        <v>7</v>
      </c>
      <c r="I78" s="3" t="s">
        <v>6</v>
      </c>
    </row>
    <row r="79" spans="2:9">
      <c r="B79" s="3" t="s">
        <v>16</v>
      </c>
      <c r="C79" s="4">
        <v>44079</v>
      </c>
      <c r="D79" s="6">
        <f t="shared" si="7"/>
        <v>5</v>
      </c>
      <c r="E79" s="6">
        <f t="shared" si="5"/>
        <v>9</v>
      </c>
      <c r="F79" s="6">
        <f t="shared" si="6"/>
        <v>2020</v>
      </c>
      <c r="G79" s="5">
        <v>658</v>
      </c>
      <c r="H79" s="3" t="s">
        <v>7</v>
      </c>
      <c r="I79" s="3" t="s">
        <v>20</v>
      </c>
    </row>
    <row r="80" spans="2:9">
      <c r="B80" s="3" t="s">
        <v>16</v>
      </c>
      <c r="C80" s="4">
        <v>43929</v>
      </c>
      <c r="D80" s="6">
        <f t="shared" si="7"/>
        <v>8</v>
      </c>
      <c r="E80" s="6">
        <f t="shared" si="5"/>
        <v>4</v>
      </c>
      <c r="F80" s="6">
        <f t="shared" si="6"/>
        <v>2020</v>
      </c>
      <c r="G80" s="5">
        <v>2500</v>
      </c>
      <c r="H80" s="3" t="s">
        <v>9</v>
      </c>
      <c r="I80" s="3" t="s">
        <v>20</v>
      </c>
    </row>
    <row r="81" spans="2:9">
      <c r="B81" s="3" t="s">
        <v>21</v>
      </c>
      <c r="C81" s="4">
        <v>43523</v>
      </c>
      <c r="D81" s="6">
        <f t="shared" si="7"/>
        <v>27</v>
      </c>
      <c r="E81" s="6">
        <f t="shared" si="5"/>
        <v>2</v>
      </c>
      <c r="F81" s="6">
        <f t="shared" si="6"/>
        <v>2019</v>
      </c>
      <c r="G81" s="5">
        <v>750</v>
      </c>
      <c r="H81" s="3" t="s">
        <v>5</v>
      </c>
      <c r="I81" s="3" t="s">
        <v>20</v>
      </c>
    </row>
    <row r="82" spans="2:9">
      <c r="B82" s="3" t="s">
        <v>22</v>
      </c>
      <c r="C82" s="4">
        <v>44103</v>
      </c>
      <c r="D82" s="6">
        <f t="shared" si="7"/>
        <v>29</v>
      </c>
      <c r="E82" s="6">
        <f t="shared" si="5"/>
        <v>9</v>
      </c>
      <c r="F82" s="6">
        <f t="shared" si="6"/>
        <v>2020</v>
      </c>
      <c r="G82" s="5">
        <v>6544</v>
      </c>
      <c r="H82" s="3" t="s">
        <v>5</v>
      </c>
      <c r="I82" s="3" t="s">
        <v>20</v>
      </c>
    </row>
    <row r="83" spans="2:9">
      <c r="B83" s="3" t="s">
        <v>17</v>
      </c>
      <c r="C83" s="4">
        <v>43833</v>
      </c>
      <c r="D83" s="6">
        <f t="shared" si="7"/>
        <v>3</v>
      </c>
      <c r="E83" s="6">
        <f t="shared" si="5"/>
        <v>1</v>
      </c>
      <c r="F83" s="6">
        <f t="shared" si="6"/>
        <v>2020</v>
      </c>
      <c r="G83" s="5">
        <v>4619.1428571428596</v>
      </c>
      <c r="H83" s="3" t="s">
        <v>7</v>
      </c>
      <c r="I83" s="3" t="s">
        <v>6</v>
      </c>
    </row>
    <row r="84" spans="2:9">
      <c r="B84" s="3" t="s">
        <v>19</v>
      </c>
      <c r="C84" s="4">
        <v>43576</v>
      </c>
      <c r="D84" s="6">
        <f t="shared" si="7"/>
        <v>21</v>
      </c>
      <c r="E84" s="6">
        <f t="shared" si="5"/>
        <v>4</v>
      </c>
      <c r="F84" s="6">
        <f t="shared" si="6"/>
        <v>2019</v>
      </c>
      <c r="G84" s="5">
        <v>5331.3571428571404</v>
      </c>
      <c r="H84" s="3" t="s">
        <v>5</v>
      </c>
      <c r="I84" s="3" t="s">
        <v>6</v>
      </c>
    </row>
    <row r="85" spans="2:9">
      <c r="B85" s="3" t="s">
        <v>19</v>
      </c>
      <c r="C85" s="4">
        <v>44034</v>
      </c>
      <c r="D85" s="6">
        <f t="shared" si="7"/>
        <v>22</v>
      </c>
      <c r="E85" s="6">
        <f t="shared" si="5"/>
        <v>7</v>
      </c>
      <c r="F85" s="6">
        <f t="shared" si="6"/>
        <v>2020</v>
      </c>
      <c r="G85" s="5">
        <v>6043.5714285714303</v>
      </c>
      <c r="H85" s="3" t="s">
        <v>7</v>
      </c>
      <c r="I85" s="3" t="s">
        <v>6</v>
      </c>
    </row>
    <row r="86" spans="2:9">
      <c r="B86" s="3" t="s">
        <v>16</v>
      </c>
      <c r="C86" s="4">
        <v>44064</v>
      </c>
      <c r="D86" s="6">
        <f t="shared" si="7"/>
        <v>21</v>
      </c>
      <c r="E86" s="6">
        <f t="shared" si="5"/>
        <v>8</v>
      </c>
      <c r="F86" s="6">
        <f t="shared" si="6"/>
        <v>2020</v>
      </c>
      <c r="G86" s="5">
        <v>6755.7857142857101</v>
      </c>
      <c r="H86" s="3" t="s">
        <v>7</v>
      </c>
      <c r="I86" s="3" t="s">
        <v>20</v>
      </c>
    </row>
    <row r="87" spans="2:9">
      <c r="B87" s="3" t="s">
        <v>16</v>
      </c>
      <c r="C87" s="4">
        <v>43892</v>
      </c>
      <c r="D87" s="6">
        <f t="shared" si="7"/>
        <v>2</v>
      </c>
      <c r="E87" s="6">
        <f t="shared" si="5"/>
        <v>3</v>
      </c>
      <c r="F87" s="6">
        <f t="shared" si="6"/>
        <v>2020</v>
      </c>
      <c r="G87" s="5">
        <v>7468</v>
      </c>
      <c r="H87" s="3" t="s">
        <v>9</v>
      </c>
      <c r="I87" s="3" t="s">
        <v>20</v>
      </c>
    </row>
    <row r="88" spans="2:9">
      <c r="B88" s="3" t="s">
        <v>21</v>
      </c>
      <c r="C88" s="4">
        <v>44058</v>
      </c>
      <c r="D88" s="6">
        <f t="shared" si="7"/>
        <v>15</v>
      </c>
      <c r="E88" s="6">
        <f t="shared" si="5"/>
        <v>8</v>
      </c>
      <c r="F88" s="6">
        <f t="shared" si="6"/>
        <v>2020</v>
      </c>
      <c r="G88" s="5">
        <v>8180.2142857142899</v>
      </c>
      <c r="H88" s="3" t="s">
        <v>5</v>
      </c>
      <c r="I88" s="3" t="s">
        <v>20</v>
      </c>
    </row>
    <row r="89" spans="2:9">
      <c r="B89" s="3" t="s">
        <v>22</v>
      </c>
      <c r="C89" s="4">
        <v>43781</v>
      </c>
      <c r="D89" s="6">
        <f t="shared" si="7"/>
        <v>12</v>
      </c>
      <c r="E89" s="6">
        <f t="shared" si="5"/>
        <v>11</v>
      </c>
      <c r="F89" s="6">
        <f t="shared" si="6"/>
        <v>2019</v>
      </c>
      <c r="G89" s="5">
        <v>8892.4285714285706</v>
      </c>
      <c r="H89" s="3" t="s">
        <v>5</v>
      </c>
      <c r="I89" s="3" t="s">
        <v>20</v>
      </c>
    </row>
    <row r="90" spans="2:9">
      <c r="B90" s="3" t="s">
        <v>17</v>
      </c>
      <c r="C90" s="4">
        <v>44078</v>
      </c>
      <c r="D90" s="6">
        <f t="shared" si="7"/>
        <v>4</v>
      </c>
      <c r="E90" s="6">
        <f t="shared" si="5"/>
        <v>9</v>
      </c>
      <c r="F90" s="6">
        <f t="shared" si="6"/>
        <v>2020</v>
      </c>
      <c r="G90" s="5">
        <v>9604.6428571428605</v>
      </c>
      <c r="H90" s="3" t="s">
        <v>7</v>
      </c>
      <c r="I90" s="3" t="s">
        <v>6</v>
      </c>
    </row>
    <row r="91" spans="2:9">
      <c r="B91" s="3" t="s">
        <v>10</v>
      </c>
      <c r="C91" s="4">
        <v>43784</v>
      </c>
      <c r="D91" s="6">
        <f t="shared" si="7"/>
        <v>15</v>
      </c>
      <c r="E91" s="6">
        <f t="shared" si="5"/>
        <v>11</v>
      </c>
      <c r="F91" s="6">
        <f t="shared" si="6"/>
        <v>2019</v>
      </c>
      <c r="G91" s="5">
        <v>995</v>
      </c>
      <c r="H91" s="3" t="s">
        <v>7</v>
      </c>
      <c r="I91" s="3" t="s">
        <v>6</v>
      </c>
    </row>
    <row r="92" spans="2:9">
      <c r="B92" s="3" t="s">
        <v>11</v>
      </c>
      <c r="C92" s="4">
        <v>43752</v>
      </c>
      <c r="D92" s="6">
        <f t="shared" si="7"/>
        <v>14</v>
      </c>
      <c r="E92" s="6">
        <f t="shared" si="5"/>
        <v>10</v>
      </c>
      <c r="F92" s="6">
        <f t="shared" si="6"/>
        <v>2019</v>
      </c>
      <c r="G92" s="5">
        <v>901</v>
      </c>
      <c r="H92" s="3" t="s">
        <v>9</v>
      </c>
      <c r="I92" s="3" t="s">
        <v>6</v>
      </c>
    </row>
    <row r="93" spans="2:9">
      <c r="B93" s="3" t="s">
        <v>17</v>
      </c>
      <c r="C93" s="4">
        <v>43686</v>
      </c>
      <c r="D93" s="6">
        <f t="shared" si="7"/>
        <v>9</v>
      </c>
      <c r="E93" s="6">
        <f t="shared" si="5"/>
        <v>8</v>
      </c>
      <c r="F93" s="6">
        <f t="shared" si="6"/>
        <v>2019</v>
      </c>
      <c r="G93" s="5">
        <v>5575</v>
      </c>
      <c r="H93" s="3" t="s">
        <v>5</v>
      </c>
      <c r="I93" s="3" t="s">
        <v>6</v>
      </c>
    </row>
    <row r="94" spans="2:9">
      <c r="B94" s="3" t="s">
        <v>18</v>
      </c>
      <c r="C94" s="4">
        <v>44028</v>
      </c>
      <c r="D94" s="6">
        <f t="shared" si="7"/>
        <v>16</v>
      </c>
      <c r="E94" s="6">
        <f t="shared" si="5"/>
        <v>7</v>
      </c>
      <c r="F94" s="6">
        <f t="shared" si="6"/>
        <v>2020</v>
      </c>
      <c r="G94" s="5">
        <v>7191</v>
      </c>
      <c r="H94" s="3" t="s">
        <v>5</v>
      </c>
      <c r="I94" s="3" t="s">
        <v>6</v>
      </c>
    </row>
    <row r="95" spans="2:9">
      <c r="B95" s="3" t="s">
        <v>18</v>
      </c>
      <c r="C95" s="4">
        <v>43681</v>
      </c>
      <c r="D95" s="6">
        <f t="shared" si="7"/>
        <v>4</v>
      </c>
      <c r="E95" s="6">
        <f t="shared" si="5"/>
        <v>8</v>
      </c>
      <c r="F95" s="6">
        <f t="shared" si="6"/>
        <v>2019</v>
      </c>
      <c r="G95" s="5">
        <v>865</v>
      </c>
      <c r="H95" s="3" t="s">
        <v>7</v>
      </c>
      <c r="I95" s="3" t="s">
        <v>6</v>
      </c>
    </row>
    <row r="96" spans="2:9">
      <c r="B96" s="3" t="s">
        <v>18</v>
      </c>
      <c r="C96" s="4">
        <v>44046</v>
      </c>
      <c r="D96" s="6">
        <f t="shared" si="7"/>
        <v>3</v>
      </c>
      <c r="E96" s="6">
        <f t="shared" si="5"/>
        <v>8</v>
      </c>
      <c r="F96" s="6">
        <f t="shared" si="6"/>
        <v>2020</v>
      </c>
      <c r="G96" s="5">
        <v>866</v>
      </c>
      <c r="H96" s="3" t="s">
        <v>9</v>
      </c>
      <c r="I96" s="3" t="s">
        <v>6</v>
      </c>
    </row>
    <row r="97" spans="2:9">
      <c r="B97" s="3" t="s">
        <v>14</v>
      </c>
      <c r="C97" s="4">
        <v>43711</v>
      </c>
      <c r="D97" s="6">
        <f t="shared" si="7"/>
        <v>3</v>
      </c>
      <c r="E97" s="6">
        <f t="shared" si="5"/>
        <v>9</v>
      </c>
      <c r="F97" s="6">
        <f t="shared" si="6"/>
        <v>2019</v>
      </c>
      <c r="G97" s="5">
        <v>7612</v>
      </c>
      <c r="H97" s="3" t="s">
        <v>5</v>
      </c>
      <c r="I97" s="3" t="s">
        <v>6</v>
      </c>
    </row>
    <row r="98" spans="2:9">
      <c r="B98" s="3" t="s">
        <v>17</v>
      </c>
      <c r="C98" s="4">
        <v>43760</v>
      </c>
      <c r="D98" s="6">
        <f t="shared" si="7"/>
        <v>22</v>
      </c>
      <c r="E98" s="6">
        <f t="shared" si="5"/>
        <v>10</v>
      </c>
      <c r="F98" s="6">
        <f t="shared" si="6"/>
        <v>2019</v>
      </c>
      <c r="G98" s="5">
        <v>650</v>
      </c>
      <c r="H98" s="3" t="s">
        <v>7</v>
      </c>
      <c r="I98" s="3" t="s">
        <v>6</v>
      </c>
    </row>
    <row r="99" spans="2:9">
      <c r="B99" s="3" t="s">
        <v>19</v>
      </c>
      <c r="C99" s="4">
        <v>43792</v>
      </c>
      <c r="D99" s="6">
        <f t="shared" si="7"/>
        <v>23</v>
      </c>
      <c r="E99" s="6">
        <f t="shared" si="5"/>
        <v>11</v>
      </c>
      <c r="F99" s="6">
        <f t="shared" si="6"/>
        <v>2019</v>
      </c>
      <c r="G99" s="5">
        <v>450</v>
      </c>
      <c r="H99" s="3" t="s">
        <v>5</v>
      </c>
      <c r="I99" s="3" t="s">
        <v>6</v>
      </c>
    </row>
    <row r="100" spans="2:9">
      <c r="B100" s="3" t="s">
        <v>19</v>
      </c>
      <c r="C100" s="4">
        <v>43921</v>
      </c>
      <c r="D100" s="6">
        <f t="shared" si="7"/>
        <v>31</v>
      </c>
      <c r="E100" s="6">
        <f t="shared" si="5"/>
        <v>3</v>
      </c>
      <c r="F100" s="6">
        <f t="shared" si="6"/>
        <v>2020</v>
      </c>
      <c r="G100" s="5">
        <v>840</v>
      </c>
      <c r="H100" s="3" t="s">
        <v>7</v>
      </c>
      <c r="I100" s="3" t="s">
        <v>6</v>
      </c>
    </row>
    <row r="101" spans="2:9">
      <c r="B101" s="3" t="s">
        <v>16</v>
      </c>
      <c r="C101" s="4">
        <v>43891</v>
      </c>
      <c r="D101" s="6">
        <f t="shared" si="7"/>
        <v>1</v>
      </c>
      <c r="E101" s="6">
        <f t="shared" si="5"/>
        <v>3</v>
      </c>
      <c r="F101" s="6">
        <f t="shared" si="6"/>
        <v>2020</v>
      </c>
      <c r="G101" s="5">
        <v>658</v>
      </c>
      <c r="H101" s="3" t="s">
        <v>7</v>
      </c>
      <c r="I101" s="3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E29"/>
  <sheetViews>
    <sheetView zoomScale="85" zoomScaleNormal="85" workbookViewId="0">
      <selection activeCell="D29" sqref="A24:D29"/>
    </sheetView>
  </sheetViews>
  <sheetFormatPr baseColWidth="10" defaultRowHeight="15"/>
  <cols>
    <col min="1" max="1" width="24.28515625" bestFit="1" customWidth="1"/>
    <col min="2" max="2" width="22.42578125" bestFit="1" customWidth="1"/>
    <col min="3" max="3" width="5.7109375" bestFit="1" customWidth="1"/>
    <col min="4" max="5" width="12.5703125" bestFit="1" customWidth="1"/>
    <col min="6" max="6" width="17.85546875" bestFit="1" customWidth="1"/>
    <col min="7" max="7" width="19.140625" bestFit="1" customWidth="1"/>
    <col min="8" max="8" width="11.28515625" bestFit="1" customWidth="1"/>
    <col min="9" max="9" width="12" bestFit="1" customWidth="1"/>
    <col min="10" max="10" width="12.5703125" bestFit="1" customWidth="1"/>
  </cols>
  <sheetData>
    <row r="3" spans="1:5">
      <c r="A3" s="7" t="s">
        <v>30</v>
      </c>
      <c r="B3" s="7" t="s">
        <v>29</v>
      </c>
    </row>
    <row r="4" spans="1:5">
      <c r="A4" s="7" t="s">
        <v>27</v>
      </c>
      <c r="B4" t="s">
        <v>5</v>
      </c>
      <c r="C4" t="s">
        <v>7</v>
      </c>
      <c r="D4" t="s">
        <v>9</v>
      </c>
      <c r="E4" t="s">
        <v>28</v>
      </c>
    </row>
    <row r="5" spans="1:5">
      <c r="A5" s="8" t="s">
        <v>8</v>
      </c>
      <c r="B5" s="11"/>
      <c r="C5" s="11"/>
      <c r="D5" s="11">
        <v>1500</v>
      </c>
      <c r="E5" s="11">
        <v>1500</v>
      </c>
    </row>
    <row r="6" spans="1:5">
      <c r="A6" s="8" t="s">
        <v>10</v>
      </c>
      <c r="B6" s="11"/>
      <c r="C6" s="11">
        <v>995</v>
      </c>
      <c r="D6" s="11"/>
      <c r="E6" s="11">
        <v>995</v>
      </c>
    </row>
    <row r="7" spans="1:5">
      <c r="A7" s="8" t="s">
        <v>15</v>
      </c>
      <c r="B7" s="11">
        <v>2741</v>
      </c>
      <c r="C7" s="11"/>
      <c r="D7" s="11"/>
      <c r="E7" s="11">
        <v>2741</v>
      </c>
    </row>
    <row r="8" spans="1:5">
      <c r="A8" s="8" t="s">
        <v>11</v>
      </c>
      <c r="B8" s="11"/>
      <c r="C8" s="11"/>
      <c r="D8" s="11">
        <v>901</v>
      </c>
      <c r="E8" s="11">
        <v>901</v>
      </c>
    </row>
    <row r="9" spans="1:5">
      <c r="A9" s="8" t="s">
        <v>14</v>
      </c>
      <c r="B9" s="11">
        <v>15224</v>
      </c>
      <c r="C9" s="11"/>
      <c r="D9" s="11"/>
      <c r="E9" s="11">
        <v>15224</v>
      </c>
    </row>
    <row r="10" spans="1:5">
      <c r="A10" s="8" t="s">
        <v>19</v>
      </c>
      <c r="B10" s="11">
        <v>450</v>
      </c>
      <c r="C10" s="11"/>
      <c r="D10" s="11"/>
      <c r="E10" s="11">
        <v>450</v>
      </c>
    </row>
    <row r="11" spans="1:5">
      <c r="A11" s="8" t="s">
        <v>28</v>
      </c>
      <c r="B11" s="11">
        <v>18415</v>
      </c>
      <c r="C11" s="11">
        <v>995</v>
      </c>
      <c r="D11" s="11">
        <v>2401</v>
      </c>
      <c r="E11" s="11">
        <v>21811</v>
      </c>
    </row>
    <row r="21" spans="1:4" ht="15.75" customHeight="1"/>
    <row r="24" spans="1:4">
      <c r="A24" s="7" t="s">
        <v>30</v>
      </c>
      <c r="B24" s="7" t="s">
        <v>29</v>
      </c>
    </row>
    <row r="25" spans="1:4">
      <c r="A25" s="7" t="s">
        <v>27</v>
      </c>
      <c r="B25" s="10">
        <v>2019</v>
      </c>
      <c r="C25" s="10">
        <v>2020</v>
      </c>
      <c r="D25" s="10" t="s">
        <v>28</v>
      </c>
    </row>
    <row r="26" spans="1:4">
      <c r="A26" s="8" t="s">
        <v>5</v>
      </c>
      <c r="B26" s="9">
        <v>10803</v>
      </c>
      <c r="C26" s="9">
        <v>7612</v>
      </c>
      <c r="D26" s="9">
        <v>18415</v>
      </c>
    </row>
    <row r="27" spans="1:4">
      <c r="A27" s="8" t="s">
        <v>7</v>
      </c>
      <c r="B27" s="9">
        <v>995</v>
      </c>
      <c r="C27" s="9"/>
      <c r="D27" s="9">
        <v>995</v>
      </c>
    </row>
    <row r="28" spans="1:4">
      <c r="A28" s="8" t="s">
        <v>9</v>
      </c>
      <c r="B28" s="9">
        <v>901</v>
      </c>
      <c r="C28" s="9">
        <v>1500</v>
      </c>
      <c r="D28" s="9">
        <v>2401</v>
      </c>
    </row>
    <row r="29" spans="1:4">
      <c r="A29" s="8" t="s">
        <v>28</v>
      </c>
      <c r="B29" s="9">
        <v>12699</v>
      </c>
      <c r="C29" s="9">
        <v>9112</v>
      </c>
      <c r="D29" s="9">
        <v>21811</v>
      </c>
    </row>
  </sheetData>
  <pageMargins left="0.7" right="0.7" top="0.75" bottom="0.75" header="0.3" footer="0.3"/>
  <pageSetup orientation="portrait" horizontalDpi="0" verticalDpi="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GridLines="0" tabSelected="1" zoomScale="70" zoomScaleNormal="70" workbookViewId="0">
      <selection sqref="A1:P26"/>
    </sheetView>
  </sheetViews>
  <sheetFormatPr baseColWidth="10" defaultRowHeight="15"/>
  <sheetData/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  <ext xmlns:x15="http://schemas.microsoft.com/office/spreadsheetml/2010/11/main" uri="{7E03D99C-DC04-49d9-9315-930204A7B6E9}">
      <x15:timelineRefs>
        <x15:timelineRef r:id="rId3"/>
      </x15:timeline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PlanillaDatos</vt:lpstr>
      <vt:lpstr>TablasDinamicas</vt:lpstr>
      <vt:lpstr>Dashboard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user</cp:lastModifiedBy>
  <dcterms:created xsi:type="dcterms:W3CDTF">2020-10-02T11:15:39Z</dcterms:created>
  <dcterms:modified xsi:type="dcterms:W3CDTF">2020-11-11T18:14:52Z</dcterms:modified>
</cp:coreProperties>
</file>