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5_DashBoard\"/>
    </mc:Choice>
  </mc:AlternateContent>
  <xr:revisionPtr revIDLastSave="0" documentId="13_ncr:1_{77B68123-B6AD-4E88-BA71-0E4EB3CF377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blaBase" sheetId="1" r:id="rId1"/>
    <sheet name="Varones" sheetId="4" r:id="rId2"/>
    <sheet name="Mujeres" sheetId="5" r:id="rId3"/>
    <sheet name="TD1" sheetId="7" r:id="rId4"/>
    <sheet name="TD2" sheetId="8" r:id="rId5"/>
  </sheets>
  <definedNames>
    <definedName name="_xlnm._FilterDatabase" localSheetId="0" hidden="1">TablaBase!$B$5:$S$55</definedName>
  </definedNames>
  <calcPr calcId="191029"/>
  <pivotCaches>
    <pivotCache cacheId="258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" i="1" l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Q6" i="1"/>
  <c r="P6" i="1"/>
  <c r="R6" i="1" s="1"/>
  <c r="S6" i="1" s="1"/>
  <c r="R54" i="1" l="1"/>
  <c r="S54" i="1" s="1"/>
  <c r="R52" i="1"/>
  <c r="S52" i="1" s="1"/>
  <c r="R50" i="1"/>
  <c r="S50" i="1" s="1"/>
  <c r="R48" i="1"/>
  <c r="S48" i="1" s="1"/>
  <c r="R46" i="1"/>
  <c r="S46" i="1" s="1"/>
  <c r="R44" i="1"/>
  <c r="S44" i="1" s="1"/>
  <c r="R42" i="1"/>
  <c r="S42" i="1" s="1"/>
  <c r="R40" i="1"/>
  <c r="S40" i="1" s="1"/>
  <c r="R38" i="1"/>
  <c r="S38" i="1" s="1"/>
  <c r="R36" i="1"/>
  <c r="S36" i="1" s="1"/>
  <c r="R34" i="1"/>
  <c r="S34" i="1" s="1"/>
  <c r="R32" i="1"/>
  <c r="S32" i="1" s="1"/>
  <c r="R30" i="1"/>
  <c r="S30" i="1" s="1"/>
  <c r="R28" i="1"/>
  <c r="S28" i="1" s="1"/>
  <c r="R26" i="1"/>
  <c r="S26" i="1" s="1"/>
  <c r="R24" i="1"/>
  <c r="S24" i="1" s="1"/>
  <c r="R22" i="1"/>
  <c r="S22" i="1" s="1"/>
  <c r="R20" i="1"/>
  <c r="S20" i="1" s="1"/>
  <c r="R18" i="1"/>
  <c r="S18" i="1" s="1"/>
  <c r="R16" i="1"/>
  <c r="S16" i="1" s="1"/>
  <c r="R14" i="1"/>
  <c r="S14" i="1" s="1"/>
  <c r="R12" i="1"/>
  <c r="S12" i="1" s="1"/>
  <c r="R10" i="1"/>
  <c r="S10" i="1" s="1"/>
  <c r="R8" i="1"/>
  <c r="S8" i="1" s="1"/>
  <c r="R55" i="1"/>
  <c r="S55" i="1" s="1"/>
  <c r="R53" i="1"/>
  <c r="S53" i="1" s="1"/>
  <c r="R51" i="1"/>
  <c r="S51" i="1" s="1"/>
  <c r="R49" i="1"/>
  <c r="S49" i="1" s="1"/>
  <c r="R47" i="1"/>
  <c r="S47" i="1" s="1"/>
  <c r="R45" i="1"/>
  <c r="S45" i="1" s="1"/>
  <c r="R43" i="1"/>
  <c r="S43" i="1" s="1"/>
  <c r="R41" i="1"/>
  <c r="S41" i="1" s="1"/>
  <c r="R39" i="1"/>
  <c r="S39" i="1" s="1"/>
  <c r="R37" i="1"/>
  <c r="S37" i="1" s="1"/>
  <c r="R35" i="1"/>
  <c r="S35" i="1" s="1"/>
  <c r="R33" i="1"/>
  <c r="S33" i="1" s="1"/>
  <c r="R31" i="1"/>
  <c r="S31" i="1" s="1"/>
  <c r="R29" i="1"/>
  <c r="S29" i="1" s="1"/>
  <c r="R27" i="1"/>
  <c r="S27" i="1" s="1"/>
  <c r="R25" i="1"/>
  <c r="S25" i="1" s="1"/>
  <c r="R23" i="1"/>
  <c r="S23" i="1" s="1"/>
  <c r="R21" i="1"/>
  <c r="S21" i="1" s="1"/>
  <c r="R19" i="1"/>
  <c r="S19" i="1" s="1"/>
  <c r="R17" i="1"/>
  <c r="S17" i="1" s="1"/>
  <c r="R15" i="1"/>
  <c r="S15" i="1" s="1"/>
  <c r="R13" i="1"/>
  <c r="S13" i="1" s="1"/>
  <c r="R11" i="1"/>
  <c r="S11" i="1" s="1"/>
  <c r="R9" i="1"/>
  <c r="S9" i="1" s="1"/>
  <c r="R7" i="1"/>
  <c r="S7" i="1" s="1"/>
</calcChain>
</file>

<file path=xl/sharedStrings.xml><?xml version="1.0" encoding="utf-8"?>
<sst xmlns="http://schemas.openxmlformats.org/spreadsheetml/2006/main" count="537" uniqueCount="201">
  <si>
    <t>González</t>
  </si>
  <si>
    <t>Diana Beatriz</t>
  </si>
  <si>
    <t>F</t>
  </si>
  <si>
    <t>Travaglini</t>
  </si>
  <si>
    <t>Gabriela Lucía</t>
  </si>
  <si>
    <t>Zoja</t>
  </si>
  <si>
    <t>Andrea Laura</t>
  </si>
  <si>
    <t>Argentini</t>
  </si>
  <si>
    <t>Laura Judith</t>
  </si>
  <si>
    <t>Cánepa</t>
  </si>
  <si>
    <t>Sandra Noemí</t>
  </si>
  <si>
    <t>Do Brito</t>
  </si>
  <si>
    <t>Ana</t>
  </si>
  <si>
    <t>Muñoz</t>
  </si>
  <si>
    <t>Alberto</t>
  </si>
  <si>
    <t>M</t>
  </si>
  <si>
    <t>Scurati</t>
  </si>
  <si>
    <t>Liliana</t>
  </si>
  <si>
    <t>Tabares</t>
  </si>
  <si>
    <t>Alejandra María</t>
  </si>
  <si>
    <t>Trinidad</t>
  </si>
  <si>
    <t>Oscar</t>
  </si>
  <si>
    <t>Charrelli</t>
  </si>
  <si>
    <t>Mercedes Beatriz</t>
  </si>
  <si>
    <t>Defeo</t>
  </si>
  <si>
    <t>Roxana Flavia</t>
  </si>
  <si>
    <t>Moreno</t>
  </si>
  <si>
    <t>José Marín</t>
  </si>
  <si>
    <t>Porral</t>
  </si>
  <si>
    <t>María Flavia</t>
  </si>
  <si>
    <t>Quiroz</t>
  </si>
  <si>
    <t>Natalia Edhit</t>
  </si>
  <si>
    <t>Ricotti</t>
  </si>
  <si>
    <t>Hernán Mariano</t>
  </si>
  <si>
    <t>Sánchez</t>
  </si>
  <si>
    <t>Nancy Noemí</t>
  </si>
  <si>
    <t>Santamarina</t>
  </si>
  <si>
    <t>Marcelo Luis</t>
  </si>
  <si>
    <t>Suárez</t>
  </si>
  <si>
    <t>Karina</t>
  </si>
  <si>
    <t>Zanzi</t>
  </si>
  <si>
    <t>Andrea Viviana</t>
  </si>
  <si>
    <t>Canepa</t>
  </si>
  <si>
    <t>Fasolino</t>
  </si>
  <si>
    <t>Juan José</t>
  </si>
  <si>
    <t>Guellin</t>
  </si>
  <si>
    <t>Silvia Beatriz</t>
  </si>
  <si>
    <t>Iurman</t>
  </si>
  <si>
    <t>Marta Andrea</t>
  </si>
  <si>
    <t>Payassian</t>
  </si>
  <si>
    <t>Sergio Oscar</t>
  </si>
  <si>
    <t>Rodríguez</t>
  </si>
  <si>
    <t>Graciela Karina</t>
  </si>
  <si>
    <t>Santomayor</t>
  </si>
  <si>
    <t>Vico</t>
  </si>
  <si>
    <t>Graciela Liliana</t>
  </si>
  <si>
    <t>Amato</t>
  </si>
  <si>
    <t>Graciela Ester</t>
  </si>
  <si>
    <t>Alonso</t>
  </si>
  <si>
    <t>Mario</t>
  </si>
  <si>
    <t>Cambiasso</t>
  </si>
  <si>
    <t>Sandra Mónica</t>
  </si>
  <si>
    <t>Geada</t>
  </si>
  <si>
    <t>Claudia Viviana</t>
  </si>
  <si>
    <t>Giustra</t>
  </si>
  <si>
    <t>Vanesa Cristina</t>
  </si>
  <si>
    <t>Napokoj</t>
  </si>
  <si>
    <t>Juan Carlos</t>
  </si>
  <si>
    <t>Pepes</t>
  </si>
  <si>
    <t>Deborah Gabriela</t>
  </si>
  <si>
    <t>Schechtel</t>
  </si>
  <si>
    <t>Silvina Noemí</t>
  </si>
  <si>
    <t>Gabriel</t>
  </si>
  <si>
    <t>Mario Luis</t>
  </si>
  <si>
    <t>Alicia Beatriz</t>
  </si>
  <si>
    <t>Veronelli</t>
  </si>
  <si>
    <t>Virginia Marta</t>
  </si>
  <si>
    <t>Cannonero</t>
  </si>
  <si>
    <t>Nilda Beatriz</t>
  </si>
  <si>
    <t>Fariña</t>
  </si>
  <si>
    <t>Marcela Beatriz</t>
  </si>
  <si>
    <t>Glaz</t>
  </si>
  <si>
    <t>Maximiliano</t>
  </si>
  <si>
    <t>Lupinacci</t>
  </si>
  <si>
    <t>Fabio Daniel</t>
  </si>
  <si>
    <t>Maercovich</t>
  </si>
  <si>
    <t>Gisela Paula</t>
  </si>
  <si>
    <t>Pagano</t>
  </si>
  <si>
    <t>María Cecilia</t>
  </si>
  <si>
    <t>4243-7658</t>
  </si>
  <si>
    <t>4242-0987</t>
  </si>
  <si>
    <t>4242-8876</t>
  </si>
  <si>
    <t>NO</t>
  </si>
  <si>
    <t>4241-0987</t>
  </si>
  <si>
    <t>4243-9976</t>
  </si>
  <si>
    <t>4242-3124</t>
  </si>
  <si>
    <t>4242-4327</t>
  </si>
  <si>
    <t>4249-0098</t>
  </si>
  <si>
    <t>4241-0076</t>
  </si>
  <si>
    <t>4242-3456</t>
  </si>
  <si>
    <t>4241-7765</t>
  </si>
  <si>
    <t>4243-7699</t>
  </si>
  <si>
    <t>4242-0998</t>
  </si>
  <si>
    <t>4242-8877</t>
  </si>
  <si>
    <t>4241-0954</t>
  </si>
  <si>
    <t>4243-9345</t>
  </si>
  <si>
    <t>4242-3155</t>
  </si>
  <si>
    <t>4242-4587</t>
  </si>
  <si>
    <t>4249-0001</t>
  </si>
  <si>
    <t>4241-0075</t>
  </si>
  <si>
    <t>4242-3433</t>
  </si>
  <si>
    <t>4241-0879</t>
  </si>
  <si>
    <t>4242-9933</t>
  </si>
  <si>
    <t>4242-0951</t>
  </si>
  <si>
    <t>4243-7677</t>
  </si>
  <si>
    <t>4241-7533</t>
  </si>
  <si>
    <t>Listado de Alumnos</t>
  </si>
  <si>
    <t>Daniela</t>
  </si>
  <si>
    <t>Isla de Maipo</t>
  </si>
  <si>
    <t>Santiago</t>
  </si>
  <si>
    <t>Talagante</t>
  </si>
  <si>
    <t>Padre Hurtado</t>
  </si>
  <si>
    <t>Paine</t>
  </si>
  <si>
    <t>Promedio</t>
  </si>
  <si>
    <t>Edad</t>
  </si>
  <si>
    <t>RUN</t>
  </si>
  <si>
    <t>Situación</t>
  </si>
  <si>
    <t>Mediana</t>
  </si>
  <si>
    <t>Num Ficha</t>
  </si>
  <si>
    <t>Apellido</t>
  </si>
  <si>
    <t>Nombres</t>
  </si>
  <si>
    <t>Género</t>
  </si>
  <si>
    <t>Comuna</t>
  </si>
  <si>
    <t>Teléfono</t>
  </si>
  <si>
    <t>Tipo Documento</t>
  </si>
  <si>
    <t>Pasaporte</t>
  </si>
  <si>
    <t>Número Documento</t>
  </si>
  <si>
    <t>23522179-1</t>
  </si>
  <si>
    <t>22650595-2</t>
  </si>
  <si>
    <t>20270835-3</t>
  </si>
  <si>
    <t>23573387-4</t>
  </si>
  <si>
    <t>18154439-5</t>
  </si>
  <si>
    <t>17109666-6</t>
  </si>
  <si>
    <t>21918505-7</t>
  </si>
  <si>
    <t>18394462-8</t>
  </si>
  <si>
    <t>22337416-9</t>
  </si>
  <si>
    <t>22502841-2</t>
  </si>
  <si>
    <t>21492205-3</t>
  </si>
  <si>
    <t>22022540-4</t>
  </si>
  <si>
    <t>17109666-5</t>
  </si>
  <si>
    <t>23522179-2</t>
  </si>
  <si>
    <t>16996469-3</t>
  </si>
  <si>
    <t>21763192-4</t>
  </si>
  <si>
    <t>23626888-5</t>
  </si>
  <si>
    <t>21764235-1</t>
  </si>
  <si>
    <t>21476278-2</t>
  </si>
  <si>
    <t>20201310-3</t>
  </si>
  <si>
    <t>22493355-4</t>
  </si>
  <si>
    <t>22650595-5</t>
  </si>
  <si>
    <t>20204128-6</t>
  </si>
  <si>
    <t>18154439-7</t>
  </si>
  <si>
    <t>17388226-8</t>
  </si>
  <si>
    <t>16689331-9</t>
  </si>
  <si>
    <t>21003677-2</t>
  </si>
  <si>
    <t>17813074-3</t>
  </si>
  <si>
    <t>23244437-4</t>
  </si>
  <si>
    <t>28382180-1</t>
  </si>
  <si>
    <t>16755982-2</t>
  </si>
  <si>
    <t>20840270-1</t>
  </si>
  <si>
    <t>18263618-2</t>
  </si>
  <si>
    <t>18325155-1</t>
  </si>
  <si>
    <t>20025066-2</t>
  </si>
  <si>
    <t>24849387-3</t>
  </si>
  <si>
    <t>17267644-4</t>
  </si>
  <si>
    <t>25061667-5</t>
  </si>
  <si>
    <t>18415341-6</t>
  </si>
  <si>
    <t>22650595-7</t>
  </si>
  <si>
    <t>24496075-8</t>
  </si>
  <si>
    <t>22502841-9</t>
  </si>
  <si>
    <t>17031736-2</t>
  </si>
  <si>
    <t>21584487-4</t>
  </si>
  <si>
    <t>20891364-5</t>
  </si>
  <si>
    <t>16863139-2</t>
  </si>
  <si>
    <t>18415462-3</t>
  </si>
  <si>
    <t>22297875-4</t>
  </si>
  <si>
    <t>22447713-5</t>
  </si>
  <si>
    <t>Nota 1</t>
  </si>
  <si>
    <t>Nota 2</t>
  </si>
  <si>
    <t>Nota 3</t>
  </si>
  <si>
    <t>Nota 4</t>
  </si>
  <si>
    <t>Nota 5</t>
  </si>
  <si>
    <t>Nota Final</t>
  </si>
  <si>
    <t>Aprobado</t>
  </si>
  <si>
    <t>Etiquetas de fila</t>
  </si>
  <si>
    <t>Total general</t>
  </si>
  <si>
    <t>Cuenta de Género</t>
  </si>
  <si>
    <t>Etiquetas de columna</t>
  </si>
  <si>
    <t>Reprobado</t>
  </si>
  <si>
    <t>Total F</t>
  </si>
  <si>
    <t>Total M</t>
  </si>
  <si>
    <t>Promedio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</si>
</sst>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0"/>
      <name val="Arial"/>
    </font>
    <font>
      <sz val="10"/>
      <name val="Candara"/>
      <family val="2"/>
    </font>
    <font>
      <b/>
      <i/>
      <sz val="24"/>
      <color theme="5"/>
      <name val="Candara"/>
      <family val="2"/>
    </font>
    <font>
      <b/>
      <sz val="11"/>
      <color theme="8" tint="-0.499984740745262"/>
      <name val="Candara"/>
      <family val="2"/>
    </font>
    <font>
      <b/>
      <sz val="10"/>
      <color theme="8" tint="-0.499984740745262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165" fontId="1" fillId="0" borderId="14" xfId="0" applyNumberFormat="1" applyFont="1" applyBorder="1"/>
    <xf numFmtId="0" fontId="1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[4_PlanComun_M6_A15_DesarrolloConocimientosPrevios.xlsx]TD1!TablaDinámica34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'TD1'!$B$3:$B$4</c:f>
              <c:strCache>
                <c:ptCount val="1"/>
                <c:pt idx="0">
                  <c:v>Isla de Maipo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'TD1'!$A$5:$A$11</c:f>
              <c:multiLvlStrCache>
                <c:ptCount val="4"/>
                <c:lvl>
                  <c:pt idx="0">
                    <c:v>Aprobado</c:v>
                  </c:pt>
                  <c:pt idx="1">
                    <c:v>Reprobado</c:v>
                  </c:pt>
                  <c:pt idx="2">
                    <c:v>Aprobado</c:v>
                  </c:pt>
                  <c:pt idx="3">
                    <c:v>Reprobado</c:v>
                  </c:pt>
                </c:lvl>
                <c:lvl>
                  <c:pt idx="0">
                    <c:v>F</c:v>
                  </c:pt>
                  <c:pt idx="2">
                    <c:v>M</c:v>
                  </c:pt>
                </c:lvl>
              </c:multiLvlStrCache>
            </c:multiLvlStrRef>
          </c:cat>
          <c:val>
            <c:numRef>
              <c:f>'TD1'!$B$5:$B$11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5-43C7-8120-97B78173BD02}"/>
            </c:ext>
          </c:extLst>
        </c:ser>
        <c:ser>
          <c:idx val="1"/>
          <c:order val="1"/>
          <c:tx>
            <c:strRef>
              <c:f>'TD1'!$C$3:$C$4</c:f>
              <c:strCache>
                <c:ptCount val="1"/>
                <c:pt idx="0">
                  <c:v>Padre Hurtado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'TD1'!$A$5:$A$11</c:f>
              <c:multiLvlStrCache>
                <c:ptCount val="4"/>
                <c:lvl>
                  <c:pt idx="0">
                    <c:v>Aprobado</c:v>
                  </c:pt>
                  <c:pt idx="1">
                    <c:v>Reprobado</c:v>
                  </c:pt>
                  <c:pt idx="2">
                    <c:v>Aprobado</c:v>
                  </c:pt>
                  <c:pt idx="3">
                    <c:v>Reprobado</c:v>
                  </c:pt>
                </c:lvl>
                <c:lvl>
                  <c:pt idx="0">
                    <c:v>F</c:v>
                  </c:pt>
                  <c:pt idx="2">
                    <c:v>M</c:v>
                  </c:pt>
                </c:lvl>
              </c:multiLvlStrCache>
            </c:multiLvlStrRef>
          </c:cat>
          <c:val>
            <c:numRef>
              <c:f>'TD1'!$C$5:$C$11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55-43C7-8120-97B78173BD02}"/>
            </c:ext>
          </c:extLst>
        </c:ser>
        <c:ser>
          <c:idx val="2"/>
          <c:order val="2"/>
          <c:tx>
            <c:strRef>
              <c:f>'TD1'!$D$3:$D$4</c:f>
              <c:strCache>
                <c:ptCount val="1"/>
                <c:pt idx="0">
                  <c:v>Paine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'TD1'!$A$5:$A$11</c:f>
              <c:multiLvlStrCache>
                <c:ptCount val="4"/>
                <c:lvl>
                  <c:pt idx="0">
                    <c:v>Aprobado</c:v>
                  </c:pt>
                  <c:pt idx="1">
                    <c:v>Reprobado</c:v>
                  </c:pt>
                  <c:pt idx="2">
                    <c:v>Aprobado</c:v>
                  </c:pt>
                  <c:pt idx="3">
                    <c:v>Reprobado</c:v>
                  </c:pt>
                </c:lvl>
                <c:lvl>
                  <c:pt idx="0">
                    <c:v>F</c:v>
                  </c:pt>
                  <c:pt idx="2">
                    <c:v>M</c:v>
                  </c:pt>
                </c:lvl>
              </c:multiLvlStrCache>
            </c:multiLvlStrRef>
          </c:cat>
          <c:val>
            <c:numRef>
              <c:f>'TD1'!$D$5:$D$11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55-43C7-8120-97B78173BD02}"/>
            </c:ext>
          </c:extLst>
        </c:ser>
        <c:ser>
          <c:idx val="3"/>
          <c:order val="3"/>
          <c:tx>
            <c:strRef>
              <c:f>'TD1'!$E$3:$E$4</c:f>
              <c:strCache>
                <c:ptCount val="1"/>
                <c:pt idx="0">
                  <c:v>Santiago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'TD1'!$A$5:$A$11</c:f>
              <c:multiLvlStrCache>
                <c:ptCount val="4"/>
                <c:lvl>
                  <c:pt idx="0">
                    <c:v>Aprobado</c:v>
                  </c:pt>
                  <c:pt idx="1">
                    <c:v>Reprobado</c:v>
                  </c:pt>
                  <c:pt idx="2">
                    <c:v>Aprobado</c:v>
                  </c:pt>
                  <c:pt idx="3">
                    <c:v>Reprobado</c:v>
                  </c:pt>
                </c:lvl>
                <c:lvl>
                  <c:pt idx="0">
                    <c:v>F</c:v>
                  </c:pt>
                  <c:pt idx="2">
                    <c:v>M</c:v>
                  </c:pt>
                </c:lvl>
              </c:multiLvlStrCache>
            </c:multiLvlStrRef>
          </c:cat>
          <c:val>
            <c:numRef>
              <c:f>'TD1'!$E$5:$E$11</c:f>
              <c:numCache>
                <c:formatCode>General</c:formatCode>
                <c:ptCount val="4"/>
                <c:pt idx="0">
                  <c:v>13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55-43C7-8120-97B78173BD02}"/>
            </c:ext>
          </c:extLst>
        </c:ser>
        <c:ser>
          <c:idx val="4"/>
          <c:order val="4"/>
          <c:tx>
            <c:strRef>
              <c:f>'TD1'!$F$3:$F$4</c:f>
              <c:strCache>
                <c:ptCount val="1"/>
                <c:pt idx="0">
                  <c:v>Talagante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'TD1'!$A$5:$A$11</c:f>
              <c:multiLvlStrCache>
                <c:ptCount val="4"/>
                <c:lvl>
                  <c:pt idx="0">
                    <c:v>Aprobado</c:v>
                  </c:pt>
                  <c:pt idx="1">
                    <c:v>Reprobado</c:v>
                  </c:pt>
                  <c:pt idx="2">
                    <c:v>Aprobado</c:v>
                  </c:pt>
                  <c:pt idx="3">
                    <c:v>Reprobado</c:v>
                  </c:pt>
                </c:lvl>
                <c:lvl>
                  <c:pt idx="0">
                    <c:v>F</c:v>
                  </c:pt>
                  <c:pt idx="2">
                    <c:v>M</c:v>
                  </c:pt>
                </c:lvl>
              </c:multiLvlStrCache>
            </c:multiLvlStrRef>
          </c:cat>
          <c:val>
            <c:numRef>
              <c:f>'TD1'!$F$5:$F$11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55-43C7-8120-97B78173B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8618607"/>
        <c:axId val="1077281215"/>
      </c:barChart>
      <c:catAx>
        <c:axId val="172861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77281215"/>
        <c:crosses val="autoZero"/>
        <c:auto val="1"/>
        <c:lblAlgn val="ctr"/>
        <c:lblOffset val="100"/>
        <c:noMultiLvlLbl val="0"/>
      </c:catAx>
      <c:valAx>
        <c:axId val="107728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2861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[4_PlanComun_M6_A15_DesarrolloConocimientosPrevios.xlsx]TD2!TablaDinámica36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'TD2'!$B$3:$B$5</c:f>
              <c:strCache>
                <c:ptCount val="1"/>
                <c:pt idx="0">
                  <c:v>F - Aprobado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'TD2'!$A$6:$A$11</c:f>
              <c:strCache>
                <c:ptCount val="5"/>
                <c:pt idx="0">
                  <c:v>Isla de Maipo</c:v>
                </c:pt>
                <c:pt idx="1">
                  <c:v>Padre Hurtado</c:v>
                </c:pt>
                <c:pt idx="2">
                  <c:v>Paine</c:v>
                </c:pt>
                <c:pt idx="3">
                  <c:v>Santiago</c:v>
                </c:pt>
                <c:pt idx="4">
                  <c:v>Talagante</c:v>
                </c:pt>
              </c:strCache>
            </c:strRef>
          </c:cat>
          <c:val>
            <c:numRef>
              <c:f>'TD2'!$B$6:$B$11</c:f>
              <c:numCache>
                <c:formatCode>0.0</c:formatCode>
                <c:ptCount val="5"/>
                <c:pt idx="0">
                  <c:v>24.75</c:v>
                </c:pt>
                <c:pt idx="1">
                  <c:v>16.2</c:v>
                </c:pt>
                <c:pt idx="2">
                  <c:v>17.833333333333332</c:v>
                </c:pt>
                <c:pt idx="3">
                  <c:v>24.46153846153846</c:v>
                </c:pt>
                <c:pt idx="4">
                  <c:v>16.666666666666668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4-460A-9BB5-1E62C3D2AE76}"/>
            </c:ext>
          </c:extLst>
        </c:ser>
        <c:ser>
          <c:idx val="1"/>
          <c:order val="1"/>
          <c:tx>
            <c:strRef>
              <c:f>'TD2'!$C$3:$C$5</c:f>
              <c:strCache>
                <c:ptCount val="1"/>
                <c:pt idx="0">
                  <c:v>F - Reprobado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'TD2'!$A$6:$A$11</c:f>
              <c:strCache>
                <c:ptCount val="5"/>
                <c:pt idx="0">
                  <c:v>Isla de Maipo</c:v>
                </c:pt>
                <c:pt idx="1">
                  <c:v>Padre Hurtado</c:v>
                </c:pt>
                <c:pt idx="2">
                  <c:v>Paine</c:v>
                </c:pt>
                <c:pt idx="3">
                  <c:v>Santiago</c:v>
                </c:pt>
                <c:pt idx="4">
                  <c:v>Talagante</c:v>
                </c:pt>
              </c:strCache>
            </c:strRef>
          </c:cat>
          <c:val>
            <c:numRef>
              <c:f>'TD2'!$C$6:$C$11</c:f>
              <c:numCache>
                <c:formatCode>0.0</c:formatCode>
                <c:ptCount val="5"/>
                <c:pt idx="0">
                  <c:v>14.5</c:v>
                </c:pt>
                <c:pt idx="1">
                  <c:v>17</c:v>
                </c:pt>
                <c:pt idx="2">
                  <c:v>18</c:v>
                </c:pt>
                <c:pt idx="3">
                  <c:v>21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14-460A-9BB5-1E62C3D2AE76}"/>
            </c:ext>
          </c:extLst>
        </c:ser>
        <c:ser>
          <c:idx val="2"/>
          <c:order val="2"/>
          <c:tx>
            <c:strRef>
              <c:f>'TD2'!$E$3:$E$5</c:f>
              <c:strCache>
                <c:ptCount val="1"/>
                <c:pt idx="0">
                  <c:v>M - Aprobado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'TD2'!$A$6:$A$11</c:f>
              <c:strCache>
                <c:ptCount val="5"/>
                <c:pt idx="0">
                  <c:v>Isla de Maipo</c:v>
                </c:pt>
                <c:pt idx="1">
                  <c:v>Padre Hurtado</c:v>
                </c:pt>
                <c:pt idx="2">
                  <c:v>Paine</c:v>
                </c:pt>
                <c:pt idx="3">
                  <c:v>Santiago</c:v>
                </c:pt>
                <c:pt idx="4">
                  <c:v>Talagante</c:v>
                </c:pt>
              </c:strCache>
            </c:strRef>
          </c:cat>
          <c:val>
            <c:numRef>
              <c:f>'TD2'!$E$6:$E$11</c:f>
              <c:numCache>
                <c:formatCode>0.0</c:formatCode>
                <c:ptCount val="5"/>
                <c:pt idx="0">
                  <c:v>18</c:v>
                </c:pt>
                <c:pt idx="1">
                  <c:v>17</c:v>
                </c:pt>
                <c:pt idx="2">
                  <c:v>20.5</c:v>
                </c:pt>
                <c:pt idx="3">
                  <c:v>22.333333333333332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14-460A-9BB5-1E62C3D2AE76}"/>
            </c:ext>
          </c:extLst>
        </c:ser>
        <c:ser>
          <c:idx val="3"/>
          <c:order val="3"/>
          <c:tx>
            <c:strRef>
              <c:f>'TD2'!$F$3:$F$5</c:f>
              <c:strCache>
                <c:ptCount val="1"/>
                <c:pt idx="0">
                  <c:v>M - Reprobado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'TD2'!$A$6:$A$11</c:f>
              <c:strCache>
                <c:ptCount val="5"/>
                <c:pt idx="0">
                  <c:v>Isla de Maipo</c:v>
                </c:pt>
                <c:pt idx="1">
                  <c:v>Padre Hurtado</c:v>
                </c:pt>
                <c:pt idx="2">
                  <c:v>Paine</c:v>
                </c:pt>
                <c:pt idx="3">
                  <c:v>Santiago</c:v>
                </c:pt>
                <c:pt idx="4">
                  <c:v>Talagante</c:v>
                </c:pt>
              </c:strCache>
            </c:strRef>
          </c:cat>
          <c:val>
            <c:numRef>
              <c:f>'TD2'!$F$6:$F$11</c:f>
              <c:numCache>
                <c:formatCode>0.0</c:formatCode>
                <c:ptCount val="5"/>
                <c:pt idx="0">
                  <c:v>17</c:v>
                </c:pt>
                <c:pt idx="3">
                  <c:v>21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14-460A-9BB5-1E62C3D2A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98162783"/>
        <c:axId val="1913485615"/>
      </c:barChart>
      <c:catAx>
        <c:axId val="18981627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13485615"/>
        <c:crosses val="autoZero"/>
        <c:auto val="1"/>
        <c:lblAlgn val="ctr"/>
        <c:lblOffset val="100"/>
        <c:noMultiLvlLbl val="0"/>
      </c:catAx>
      <c:valAx>
        <c:axId val="1913485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8162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1</xdr:row>
      <xdr:rowOff>152399</xdr:rowOff>
    </xdr:from>
    <xdr:to>
      <xdr:col>12</xdr:col>
      <xdr:colOff>1019175</xdr:colOff>
      <xdr:row>20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920E60-B1CF-418C-9E21-B3FF4556F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9</xdr:row>
      <xdr:rowOff>28575</xdr:rowOff>
    </xdr:from>
    <xdr:to>
      <xdr:col>10</xdr:col>
      <xdr:colOff>409575</xdr:colOff>
      <xdr:row>26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9EE01F-9910-4ADB-A429-B744A36C9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Vidal J" refreshedDate="44107.25926053241" createdVersion="6" refreshedVersion="6" minRefreshableVersion="3" recordCount="50" xr:uid="{EE281C92-5BDD-4FCE-98B8-F2D0632DF8A8}">
  <cacheSource type="worksheet">
    <worksheetSource ref="B5:S55" sheet="TablaBase"/>
  </cacheSource>
  <cacheFields count="18">
    <cacheField name="Num Ficha" numFmtId="0">
      <sharedItems containsSemiMixedTypes="0" containsString="0" containsNumber="1" containsInteger="1" minValue="1" maxValue="50"/>
    </cacheField>
    <cacheField name="Apellido" numFmtId="0">
      <sharedItems/>
    </cacheField>
    <cacheField name="Nombres" numFmtId="0">
      <sharedItems/>
    </cacheField>
    <cacheField name="Edad" numFmtId="0">
      <sharedItems containsSemiMixedTypes="0" containsString="0" containsNumber="1" containsInteger="1" minValue="12" maxValue="43"/>
    </cacheField>
    <cacheField name="Género" numFmtId="0">
      <sharedItems count="2">
        <s v="F"/>
        <s v="M"/>
      </sharedItems>
    </cacheField>
    <cacheField name="Comuna" numFmtId="0">
      <sharedItems count="5">
        <s v="Isla de Maipo"/>
        <s v="Santiago"/>
        <s v="Talagante"/>
        <s v="Padre Hurtado"/>
        <s v="Paine"/>
      </sharedItems>
    </cacheField>
    <cacheField name="Teléfono" numFmtId="0">
      <sharedItems/>
    </cacheField>
    <cacheField name="Tipo Documento" numFmtId="0">
      <sharedItems/>
    </cacheField>
    <cacheField name="Número Documento" numFmtId="0">
      <sharedItems/>
    </cacheField>
    <cacheField name="Nota 1" numFmtId="165">
      <sharedItems containsSemiMixedTypes="0" containsString="0" containsNumber="1" minValue="2.2511269451362041" maxValue="6.9275264264420029"/>
    </cacheField>
    <cacheField name="Nota 2" numFmtId="165">
      <sharedItems containsSemiMixedTypes="0" containsString="0" containsNumber="1" minValue="2.0064204324261929" maxValue="6.9612606166831856"/>
    </cacheField>
    <cacheField name="Nota 3" numFmtId="165">
      <sharedItems containsSemiMixedTypes="0" containsString="0" containsNumber="1" minValue="2.2149265465105747" maxValue="6.8987596407253617"/>
    </cacheField>
    <cacheField name="Nota 4" numFmtId="165">
      <sharedItems containsSemiMixedTypes="0" containsString="0" containsNumber="1" minValue="2.0628574693545332" maxValue="6.9845874904946186"/>
    </cacheField>
    <cacheField name="Nota 5" numFmtId="165">
      <sharedItems containsSemiMixedTypes="0" containsString="0" containsNumber="1" minValue="2.0919683217930665" maxValue="6.9743918018696878"/>
    </cacheField>
    <cacheField name="Promedio" numFmtId="165">
      <sharedItems containsSemiMixedTypes="0" containsString="0" containsNumber="1" minValue="2.7" maxValue="5.8"/>
    </cacheField>
    <cacheField name="Mediana" numFmtId="165">
      <sharedItems containsSemiMixedTypes="0" containsString="0" containsNumber="1" minValue="2.2999999999999998" maxValue="6.8"/>
    </cacheField>
    <cacheField name="Nota Final" numFmtId="165">
      <sharedItems containsSemiMixedTypes="0" containsString="0" containsNumber="1" minValue="2.7" maxValue="6.8"/>
    </cacheField>
    <cacheField name="Situación" numFmtId="0">
      <sharedItems count="2">
        <s v="Aprobado"/>
        <s v="Reprobad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n v="1"/>
    <s v="González"/>
    <s v="Diana Beatriz"/>
    <n v="23"/>
    <x v="0"/>
    <x v="0"/>
    <s v="4243-7658"/>
    <s v="RUN"/>
    <s v="23522179-1"/>
    <n v="4.2124015993214341"/>
    <n v="5.2876355985802377"/>
    <n v="5.3956554928599338"/>
    <n v="2.4336647456416993"/>
    <n v="5.8083269571124276"/>
    <n v="4.5999999999999996"/>
    <n v="5.3"/>
    <n v="5.3"/>
    <x v="0"/>
  </r>
  <r>
    <n v="2"/>
    <s v="Travaglini"/>
    <s v="Gabriela Lucía"/>
    <n v="20"/>
    <x v="0"/>
    <x v="1"/>
    <s v="4242-0987"/>
    <s v="RUN"/>
    <s v="22650595-2"/>
    <n v="2.6906055991035016"/>
    <n v="6.7538876630964166"/>
    <n v="4.4143834917621509"/>
    <n v="2.4812289522340429"/>
    <n v="4.5268234512171617"/>
    <n v="4.2"/>
    <n v="4.4000000000000004"/>
    <n v="4.4000000000000004"/>
    <x v="0"/>
  </r>
  <r>
    <n v="3"/>
    <s v="Zoja"/>
    <s v="Andrea Laura"/>
    <n v="43"/>
    <x v="0"/>
    <x v="1"/>
    <s v="4242-8876"/>
    <s v="RUN"/>
    <s v="20270835-3"/>
    <n v="6.8178037048315883"/>
    <n v="2.0064204324261929"/>
    <n v="5.80549678719224"/>
    <n v="4.5672135150343269"/>
    <n v="4.2395709484984438"/>
    <n v="4.7"/>
    <n v="4.5999999999999996"/>
    <n v="4.7"/>
    <x v="0"/>
  </r>
  <r>
    <n v="4"/>
    <s v="Argentini"/>
    <s v="Laura Judith"/>
    <n v="20"/>
    <x v="0"/>
    <x v="1"/>
    <s v="NO"/>
    <s v="RUN"/>
    <s v="23573387-4"/>
    <n v="3.9968748790443387"/>
    <n v="6.2008468743255793"/>
    <n v="6.8987596407253617"/>
    <n v="2.0628574693545332"/>
    <n v="2.9231166408650853"/>
    <n v="4.4000000000000004"/>
    <n v="4"/>
    <n v="4.4000000000000004"/>
    <x v="0"/>
  </r>
  <r>
    <n v="5"/>
    <s v="Cánepa"/>
    <s v="Sandra Noemí"/>
    <n v="21"/>
    <x v="0"/>
    <x v="2"/>
    <s v="NO"/>
    <s v="Pasaporte"/>
    <s v="18154439-5"/>
    <n v="2.9138456140829243"/>
    <n v="2.8842953835853127"/>
    <n v="6.0313726711435036"/>
    <n v="3.0394602380511135"/>
    <n v="3.5674364385213044"/>
    <n v="3.7"/>
    <n v="3"/>
    <n v="3.7"/>
    <x v="1"/>
  </r>
  <r>
    <n v="6"/>
    <s v="Do Brito"/>
    <s v="Ana"/>
    <n v="17"/>
    <x v="0"/>
    <x v="3"/>
    <s v="4241-0987"/>
    <s v="RUN"/>
    <s v="17109666-6"/>
    <n v="3.180556607362464"/>
    <n v="3.9925256390434183"/>
    <n v="3.2955728354921692"/>
    <n v="5.6567724778838073"/>
    <n v="3.2957335142123498"/>
    <n v="3.9"/>
    <n v="3.3"/>
    <n v="3.9"/>
    <x v="1"/>
  </r>
  <r>
    <n v="7"/>
    <s v="Muñoz"/>
    <s v="Alberto"/>
    <n v="34"/>
    <x v="1"/>
    <x v="1"/>
    <s v="NO"/>
    <s v="RUN"/>
    <s v="21918505-7"/>
    <n v="2.8939856737863039"/>
    <n v="3.9088001959715353"/>
    <n v="4.6000714155900564"/>
    <n v="6.8510092125687212"/>
    <n v="4.6436732114324935"/>
    <n v="4.5999999999999996"/>
    <n v="4.5999999999999996"/>
    <n v="4.5999999999999996"/>
    <x v="0"/>
  </r>
  <r>
    <n v="8"/>
    <s v="Scurati"/>
    <s v="Liliana"/>
    <n v="23"/>
    <x v="0"/>
    <x v="4"/>
    <s v="NO"/>
    <s v="RUN"/>
    <s v="18394462-8"/>
    <n v="4.6186873570447773"/>
    <n v="4.7963634584003145"/>
    <n v="6.0306071095182494"/>
    <n v="6.1805304248188779"/>
    <n v="4.1565439455748834"/>
    <n v="5.2"/>
    <n v="4.8"/>
    <n v="5.2"/>
    <x v="0"/>
  </r>
  <r>
    <n v="9"/>
    <s v="Tabares"/>
    <s v="Alejandra María"/>
    <n v="19"/>
    <x v="0"/>
    <x v="2"/>
    <s v="NO"/>
    <s v="RUN"/>
    <s v="22337416-9"/>
    <n v="4.0327906622190071"/>
    <n v="6.7702267261375564"/>
    <n v="6.8132913331105796"/>
    <n v="4.5334260451778068"/>
    <n v="6.8086520937969208"/>
    <n v="5.8"/>
    <n v="6.8"/>
    <n v="6.8"/>
    <x v="0"/>
  </r>
  <r>
    <n v="10"/>
    <s v="Trinidad"/>
    <s v="Oscar"/>
    <n v="17"/>
    <x v="1"/>
    <x v="0"/>
    <s v="4243-9976"/>
    <s v="RUN"/>
    <s v="22502841-2"/>
    <n v="2.8082486518660401"/>
    <n v="2.9405431174033181"/>
    <n v="4.6506982778020722"/>
    <n v="4.0521876255677611"/>
    <n v="2.8897914851868216"/>
    <n v="3.5"/>
    <n v="2.9"/>
    <n v="3.5"/>
    <x v="1"/>
  </r>
  <r>
    <n v="11"/>
    <s v="Charrelli"/>
    <s v="Mercedes Beatriz"/>
    <n v="18"/>
    <x v="0"/>
    <x v="4"/>
    <s v="4242-3124"/>
    <s v="RUN"/>
    <s v="21492205-3"/>
    <n v="6.0560076234601041"/>
    <n v="3.105386431002338"/>
    <n v="2.3501830945909203"/>
    <n v="6.5817511269849396"/>
    <n v="2.6792956547987838"/>
    <n v="4.2"/>
    <n v="3.1"/>
    <n v="4.2"/>
    <x v="0"/>
  </r>
  <r>
    <n v="12"/>
    <s v="Defeo"/>
    <s v="Roxana Flavia"/>
    <n v="23"/>
    <x v="0"/>
    <x v="1"/>
    <s v="4242-4327"/>
    <s v="RUN"/>
    <s v="22022540-4"/>
    <n v="3.32254936438654"/>
    <n v="6.8135041427701433"/>
    <n v="5.5720141965324199"/>
    <n v="3.9706703156447851"/>
    <n v="5.0366475829997608"/>
    <n v="4.9000000000000004"/>
    <n v="5"/>
    <n v="5"/>
    <x v="0"/>
  </r>
  <r>
    <n v="13"/>
    <s v="Do Brito"/>
    <s v="Ana"/>
    <n v="12"/>
    <x v="0"/>
    <x v="1"/>
    <s v="4249-0098"/>
    <s v="RUN"/>
    <s v="17109666-5"/>
    <n v="4.6309710263873161"/>
    <n v="4.620639457572512"/>
    <n v="6.6913916933912789"/>
    <n v="6.1844005522798096"/>
    <n v="5.9544339049062405"/>
    <n v="5.6"/>
    <n v="6"/>
    <n v="6"/>
    <x v="0"/>
  </r>
  <r>
    <n v="14"/>
    <s v="González"/>
    <s v="Diana Beatriz"/>
    <n v="15"/>
    <x v="0"/>
    <x v="3"/>
    <s v="4241-0076"/>
    <s v="RUN"/>
    <s v="23522179-2"/>
    <n v="4.2037295715221319"/>
    <n v="3.4231614518128262"/>
    <n v="6.7464659989188078"/>
    <n v="4.7923737697307924"/>
    <n v="2.1687852088865167"/>
    <n v="4.3"/>
    <n v="4.2"/>
    <n v="4.3"/>
    <x v="0"/>
  </r>
  <r>
    <n v="15"/>
    <s v="Moreno"/>
    <s v="José Marín"/>
    <n v="21"/>
    <x v="1"/>
    <x v="1"/>
    <s v="4242-3456"/>
    <s v="Pasaporte"/>
    <s v="16996469-3"/>
    <n v="6.0222304186376956"/>
    <n v="4.3716873034251886"/>
    <n v="6.7069286092939358"/>
    <n v="2.3706750108093586"/>
    <n v="3.5162450198129784"/>
    <n v="4.5999999999999996"/>
    <n v="4.4000000000000004"/>
    <n v="4.5999999999999996"/>
    <x v="0"/>
  </r>
  <r>
    <n v="16"/>
    <s v="Porral"/>
    <s v="María Flavia"/>
    <n v="15"/>
    <x v="0"/>
    <x v="4"/>
    <s v="NO"/>
    <s v="RUN"/>
    <s v="21763192-4"/>
    <n v="6.8498181931347171"/>
    <n v="3.7631627676534585"/>
    <n v="5.2929041428240486"/>
    <n v="5.6182438359182152"/>
    <n v="2.36498414100509"/>
    <n v="4.8"/>
    <n v="5.3"/>
    <n v="5.3"/>
    <x v="0"/>
  </r>
  <r>
    <n v="17"/>
    <s v="Quiroz"/>
    <s v="Natalia Edhit"/>
    <n v="17"/>
    <x v="0"/>
    <x v="3"/>
    <s v="NO"/>
    <s v="RUN"/>
    <s v="23626888-5"/>
    <n v="3.2569543577241871"/>
    <n v="5.3505744048307831"/>
    <n v="3.6881257027743586"/>
    <n v="4.7863930954054164"/>
    <n v="5.5305766855793506"/>
    <n v="4.5"/>
    <n v="4.8"/>
    <n v="4.8"/>
    <x v="0"/>
  </r>
  <r>
    <n v="18"/>
    <s v="Ricotti"/>
    <s v="Hernán Mariano"/>
    <n v="21"/>
    <x v="1"/>
    <x v="0"/>
    <s v="NO"/>
    <s v="RUN"/>
    <s v="21764235-1"/>
    <n v="5.9896971119728244"/>
    <n v="5.9465199340540664"/>
    <n v="3.989361213010902"/>
    <n v="4.446120311258781"/>
    <n v="3.1891428299940947"/>
    <n v="4.7"/>
    <n v="4.4000000000000004"/>
    <n v="4.7"/>
    <x v="0"/>
  </r>
  <r>
    <n v="19"/>
    <s v="Sánchez"/>
    <s v="Nancy Noemí"/>
    <n v="18"/>
    <x v="0"/>
    <x v="4"/>
    <s v="4241-7765"/>
    <s v="RUN"/>
    <s v="21476278-2"/>
    <n v="2.7839854866606855"/>
    <n v="3.2644309406424319"/>
    <n v="5.5127493272899235"/>
    <n v="2.879756966016823"/>
    <n v="2.8593320085622853"/>
    <n v="3.5"/>
    <n v="2.9"/>
    <n v="3.5"/>
    <x v="1"/>
  </r>
  <r>
    <n v="20"/>
    <s v="Santamarina"/>
    <s v="Marcelo Luis"/>
    <n v="12"/>
    <x v="0"/>
    <x v="0"/>
    <s v="NO"/>
    <s v="RUN"/>
    <s v="20201310-3"/>
    <n v="2.9759869757746245"/>
    <n v="3.4302877776417242"/>
    <n v="2.2149265465105747"/>
    <n v="3.9934716178958354"/>
    <n v="4.9866418192137916"/>
    <n v="3.5"/>
    <n v="3.4"/>
    <n v="3.5"/>
    <x v="1"/>
  </r>
  <r>
    <n v="21"/>
    <s v="Suárez"/>
    <s v="Karina"/>
    <n v="23"/>
    <x v="0"/>
    <x v="0"/>
    <s v="4243-7699"/>
    <s v="RUN"/>
    <s v="22493355-4"/>
    <n v="6.7729171276770206"/>
    <n v="4.2046493787732899"/>
    <n v="4.8156859059812156"/>
    <n v="4.8974750492791888"/>
    <n v="4.839703177265581"/>
    <n v="5.0999999999999996"/>
    <n v="4.8"/>
    <n v="5.0999999999999996"/>
    <x v="0"/>
  </r>
  <r>
    <n v="22"/>
    <s v="Travaglini"/>
    <s v="Gabriela Lucía"/>
    <n v="20"/>
    <x v="0"/>
    <x v="1"/>
    <s v="4242-0998"/>
    <s v="Pasaporte"/>
    <s v="22650595-5"/>
    <n v="2.7366027595828011"/>
    <n v="5.5729250737878413"/>
    <n v="3.5219625516036324"/>
    <n v="6.1672627435783536"/>
    <n v="3.9987555895873892"/>
    <n v="4.4000000000000004"/>
    <n v="4"/>
    <n v="4.4000000000000004"/>
    <x v="0"/>
  </r>
  <r>
    <n v="23"/>
    <s v="Zanzi"/>
    <s v="Andrea Viviana"/>
    <n v="43"/>
    <x v="0"/>
    <x v="1"/>
    <s v="4242-8877"/>
    <s v="RUN"/>
    <s v="20204128-6"/>
    <n v="4.5328741466181626"/>
    <n v="6.8620061667446555"/>
    <n v="5.9926491178203278"/>
    <n v="4.1377561154859475"/>
    <n v="5.4944951989239534"/>
    <n v="5.4"/>
    <n v="5.5"/>
    <n v="5.5"/>
    <x v="0"/>
  </r>
  <r>
    <n v="24"/>
    <s v="Canepa"/>
    <s v="Sandra Noemí"/>
    <n v="20"/>
    <x v="0"/>
    <x v="1"/>
    <s v="NO"/>
    <s v="RUN"/>
    <s v="18154439-7"/>
    <n v="3.4238249483150085"/>
    <n v="3.3068680885455812"/>
    <n v="3.7830626172089357"/>
    <n v="6.9845874904946186"/>
    <n v="5.7766312356627356"/>
    <n v="4.7"/>
    <n v="3.8"/>
    <n v="4.7"/>
    <x v="0"/>
  </r>
  <r>
    <n v="25"/>
    <s v="Fasolino"/>
    <s v="Juan José"/>
    <n v="21"/>
    <x v="1"/>
    <x v="2"/>
    <s v="NO"/>
    <s v="RUN"/>
    <s v="17388226-8"/>
    <n v="2.2511269451362041"/>
    <n v="3.0921199053375288"/>
    <n v="3.703315522633754"/>
    <n v="2.2756330575741246"/>
    <n v="2.2054449429034939"/>
    <n v="2.7"/>
    <n v="2.2999999999999998"/>
    <n v="2.7"/>
    <x v="1"/>
  </r>
  <r>
    <n v="26"/>
    <s v="Guellin"/>
    <s v="Silvia Beatriz"/>
    <n v="17"/>
    <x v="0"/>
    <x v="3"/>
    <s v="4241-0954"/>
    <s v="RUN"/>
    <s v="16689331-9"/>
    <n v="4.2417820618441171"/>
    <n v="6.9612606166831856"/>
    <n v="3.0467922683852251"/>
    <n v="5.6941786748071248"/>
    <n v="4.9316446151511393"/>
    <n v="5"/>
    <n v="4.9000000000000004"/>
    <n v="5"/>
    <x v="0"/>
  </r>
  <r>
    <n v="27"/>
    <s v="Iurman"/>
    <s v="Marta Andrea"/>
    <n v="34"/>
    <x v="0"/>
    <x v="1"/>
    <s v="NO"/>
    <s v="RUN"/>
    <s v="21003677-2"/>
    <n v="6.4909712972069054"/>
    <n v="5.6327676760960088"/>
    <n v="5.4005401628591425"/>
    <n v="3.9039499871957304"/>
    <n v="6.1905947433569457"/>
    <n v="5.5"/>
    <n v="5.6"/>
    <n v="5.6"/>
    <x v="0"/>
  </r>
  <r>
    <n v="28"/>
    <s v="Payassian"/>
    <s v="Sergio Oscar"/>
    <n v="23"/>
    <x v="1"/>
    <x v="4"/>
    <s v="NO"/>
    <s v="RUN"/>
    <s v="17813074-3"/>
    <n v="6.6468618865444942"/>
    <n v="6.5727367889947343"/>
    <n v="5.1771951502818458"/>
    <n v="3.4254024129243374"/>
    <n v="4.7887378961411304"/>
    <n v="5.3"/>
    <n v="5.2"/>
    <n v="5.3"/>
    <x v="0"/>
  </r>
  <r>
    <n v="29"/>
    <s v="Rodríguez"/>
    <s v="Graciela Karina"/>
    <n v="19"/>
    <x v="0"/>
    <x v="2"/>
    <s v="NO"/>
    <s v="RUN"/>
    <s v="23244437-4"/>
    <n v="3.3880494812775113"/>
    <n v="2.915189355262116"/>
    <n v="4.8078232236107743"/>
    <n v="3.7914965317083613"/>
    <n v="5.8168721907660608"/>
    <n v="4.0999999999999996"/>
    <n v="3.8"/>
    <n v="4.0999999999999996"/>
    <x v="0"/>
  </r>
  <r>
    <n v="30"/>
    <s v="Santomayor"/>
    <s v="Daniela"/>
    <n v="17"/>
    <x v="0"/>
    <x v="0"/>
    <s v="4243-9345"/>
    <s v="RUN"/>
    <s v="28382180-1"/>
    <n v="3.6425898709898306"/>
    <n v="2.1446200326332434"/>
    <n v="4.1505602655919152"/>
    <n v="2.7265265536268557"/>
    <n v="2.7898780970971826"/>
    <n v="3.1"/>
    <n v="2.8"/>
    <n v="3.1"/>
    <x v="1"/>
  </r>
  <r>
    <n v="31"/>
    <s v="Vico"/>
    <s v="Graciela Liliana"/>
    <n v="18"/>
    <x v="0"/>
    <x v="4"/>
    <s v="4242-3155"/>
    <s v="Pasaporte"/>
    <s v="16755982-2"/>
    <n v="5.4978787003816514"/>
    <n v="4.6877744310514515"/>
    <n v="3.5927339920830255"/>
    <n v="5.0330290157194515"/>
    <n v="3.4453502048658069"/>
    <n v="4.5"/>
    <n v="4.7"/>
    <n v="4.7"/>
    <x v="0"/>
  </r>
  <r>
    <n v="32"/>
    <s v="Amato"/>
    <s v="Graciela Ester"/>
    <n v="23"/>
    <x v="0"/>
    <x v="1"/>
    <s v="4242-4587"/>
    <s v="RUN"/>
    <s v="20840270-1"/>
    <n v="4.2657760415147337"/>
    <n v="4.8769814935166673"/>
    <n v="4.9969203075378594"/>
    <n v="6.079903622364685"/>
    <n v="4.4314185718325732"/>
    <n v="4.9000000000000004"/>
    <n v="4.9000000000000004"/>
    <n v="4.9000000000000004"/>
    <x v="0"/>
  </r>
  <r>
    <n v="33"/>
    <s v="Alonso"/>
    <s v="Mario"/>
    <n v="12"/>
    <x v="1"/>
    <x v="1"/>
    <s v="4249-0001"/>
    <s v="RUN"/>
    <s v="18263618-2"/>
    <n v="5.8702182542757173"/>
    <n v="6.8148091423177961"/>
    <n v="4.983222700550467"/>
    <n v="3.3408174371073187"/>
    <n v="2.8544310896012766"/>
    <n v="4.8"/>
    <n v="5"/>
    <n v="5"/>
    <x v="0"/>
  </r>
  <r>
    <n v="34"/>
    <s v="Cambiasso"/>
    <s v="Sandra Mónica"/>
    <n v="15"/>
    <x v="0"/>
    <x v="3"/>
    <s v="4241-0075"/>
    <s v="RUN"/>
    <s v="18325155-1"/>
    <n v="4.7205199735826442"/>
    <n v="5.1842897135700978"/>
    <n v="6.0396911831293281"/>
    <n v="2.6804883613943686"/>
    <n v="3.3007434148395598"/>
    <n v="4.4000000000000004"/>
    <n v="4.7"/>
    <n v="4.7"/>
    <x v="0"/>
  </r>
  <r>
    <n v="35"/>
    <s v="Geada"/>
    <s v="Claudia Viviana"/>
    <n v="21"/>
    <x v="0"/>
    <x v="1"/>
    <s v="4242-3433"/>
    <s v="Pasaporte"/>
    <s v="20025066-2"/>
    <n v="4.8052125762913374"/>
    <n v="4.9521781153254381"/>
    <n v="2.5327199999050176"/>
    <n v="3.4805410500395184"/>
    <n v="3.2038331744787407"/>
    <n v="3.8"/>
    <n v="3.5"/>
    <n v="3.8"/>
    <x v="1"/>
  </r>
  <r>
    <n v="36"/>
    <s v="Giustra"/>
    <s v="Vanesa Cristina"/>
    <n v="15"/>
    <x v="0"/>
    <x v="4"/>
    <s v="NO"/>
    <s v="RUN"/>
    <s v="24849387-3"/>
    <n v="4.5570322225663311"/>
    <n v="5.7735398669140139"/>
    <n v="6.849163284723808"/>
    <n v="6.1793914702456938"/>
    <n v="3.712474558245265"/>
    <n v="5.4"/>
    <n v="5.8"/>
    <n v="5.8"/>
    <x v="0"/>
  </r>
  <r>
    <n v="37"/>
    <s v="Napokoj"/>
    <s v="Juan Carlos"/>
    <n v="17"/>
    <x v="1"/>
    <x v="3"/>
    <s v="NO"/>
    <s v="RUN"/>
    <s v="17267644-4"/>
    <n v="3.6934244031119099"/>
    <n v="5.6138687507997993"/>
    <n v="3.3940096662820385"/>
    <n v="6.1679941977438526"/>
    <n v="6.4598173366844751"/>
    <n v="5.0999999999999996"/>
    <n v="5.6"/>
    <n v="5.6"/>
    <x v="0"/>
  </r>
  <r>
    <n v="38"/>
    <s v="Pepes"/>
    <s v="Deborah Gabriela"/>
    <n v="21"/>
    <x v="0"/>
    <x v="0"/>
    <s v="NO"/>
    <s v="RUN"/>
    <s v="25061667-5"/>
    <n v="5.455865651102302"/>
    <n v="5.8212987352830075"/>
    <n v="3.0591951204062999"/>
    <n v="2.1875664749005312"/>
    <n v="5.785964029079766"/>
    <n v="4.5"/>
    <n v="5.5"/>
    <n v="5.5"/>
    <x v="0"/>
  </r>
  <r>
    <n v="39"/>
    <s v="Schechtel"/>
    <s v="Silvina Noemí"/>
    <n v="18"/>
    <x v="0"/>
    <x v="4"/>
    <s v="4241-7533"/>
    <s v="RUN"/>
    <s v="18415341-6"/>
    <n v="4.7561768321673412"/>
    <n v="5.28734634100379"/>
    <n v="6.7026892563551606"/>
    <n v="3.8416908399601351"/>
    <n v="6.9743918018696878"/>
    <n v="5.5"/>
    <n v="5.3"/>
    <n v="5.5"/>
    <x v="0"/>
  </r>
  <r>
    <n v="40"/>
    <s v="Travaglini"/>
    <s v="Gabriel"/>
    <n v="12"/>
    <x v="1"/>
    <x v="0"/>
    <s v="NO"/>
    <s v="RUN"/>
    <s v="22650595-7"/>
    <n v="4.4216690467307274"/>
    <n v="3.888329782699079"/>
    <n v="6.5460393035155366"/>
    <n v="3.7050582313687519"/>
    <n v="4.0003834363342676"/>
    <n v="4.5"/>
    <n v="4"/>
    <n v="4.5"/>
    <x v="0"/>
  </r>
  <r>
    <n v="41"/>
    <s v="Travaglini"/>
    <s v="Mario Luis"/>
    <n v="21"/>
    <x v="1"/>
    <x v="0"/>
    <s v="4243-7677"/>
    <s v="RUN"/>
    <s v="24496075-8"/>
    <n v="4.219073686679482"/>
    <n v="6.5855728667879827"/>
    <n v="4.0005520465606246"/>
    <n v="2.4197796577534296"/>
    <n v="3.1981131705770935"/>
    <n v="4.0999999999999996"/>
    <n v="4"/>
    <n v="4.0999999999999996"/>
    <x v="0"/>
  </r>
  <r>
    <n v="42"/>
    <s v="Trinidad"/>
    <s v="Alicia Beatriz"/>
    <n v="23"/>
    <x v="0"/>
    <x v="1"/>
    <s v="4242-0951"/>
    <s v="RUN"/>
    <s v="22502841-9"/>
    <n v="6.9275264264420029"/>
    <n v="4.437538014142266"/>
    <n v="5.2527110822571661"/>
    <n v="4.4595566369393813"/>
    <n v="2.0919683217930665"/>
    <n v="4.5999999999999996"/>
    <n v="4.5"/>
    <n v="4.5999999999999996"/>
    <x v="0"/>
  </r>
  <r>
    <n v="43"/>
    <s v="Veronelli"/>
    <s v="Virginia Marta"/>
    <n v="12"/>
    <x v="0"/>
    <x v="1"/>
    <s v="4242-9933"/>
    <s v="RUN"/>
    <s v="17031736-2"/>
    <n v="2.7090479473777576"/>
    <n v="5.8590340682895627"/>
    <n v="5.0360727541363222"/>
    <n v="4.407076760178299"/>
    <n v="6.6327631193513179"/>
    <n v="4.9000000000000004"/>
    <n v="5"/>
    <n v="5"/>
    <x v="0"/>
  </r>
  <r>
    <n v="44"/>
    <s v="Zoja"/>
    <s v="Andrea Laura"/>
    <n v="25"/>
    <x v="0"/>
    <x v="1"/>
    <s v="NO"/>
    <s v="Pasaporte"/>
    <s v="20270835-3"/>
    <n v="3.8729171925807049"/>
    <n v="5.4565249470763391"/>
    <n v="6.2662527862149089"/>
    <n v="6.0866160594719032"/>
    <n v="5.9570900745944542"/>
    <n v="5.5"/>
    <n v="6"/>
    <n v="6"/>
    <x v="0"/>
  </r>
  <r>
    <n v="45"/>
    <s v="Cannonero"/>
    <s v="Nilda Beatriz"/>
    <n v="15"/>
    <x v="0"/>
    <x v="2"/>
    <s v="NO"/>
    <s v="RUN"/>
    <s v="21584487-4"/>
    <n v="4.5725643647522389"/>
    <n v="3.0278508655614473"/>
    <n v="2.3151547344978134"/>
    <n v="4.154061768078102"/>
    <n v="2.253592173835711"/>
    <n v="3.3"/>
    <n v="3"/>
    <n v="3.3"/>
    <x v="1"/>
  </r>
  <r>
    <n v="46"/>
    <s v="Fariña"/>
    <s v="Marcela Beatriz"/>
    <n v="17"/>
    <x v="0"/>
    <x v="3"/>
    <s v="4241-0879"/>
    <s v="RUN"/>
    <s v="20891364-5"/>
    <n v="4.8777252815531309"/>
    <n v="3.9067805107825637"/>
    <n v="6.5879580814272511"/>
    <n v="4.7129042081393688"/>
    <n v="5.6386887542607571"/>
    <n v="5.0999999999999996"/>
    <n v="4.9000000000000004"/>
    <n v="5.0999999999999996"/>
    <x v="0"/>
  </r>
  <r>
    <n v="47"/>
    <s v="Glaz"/>
    <s v="Maximiliano"/>
    <n v="21"/>
    <x v="1"/>
    <x v="1"/>
    <s v="NO"/>
    <s v="RUN"/>
    <s v="16863139-2"/>
    <n v="3.134156516118197"/>
    <n v="6.9212789582873864"/>
    <n v="2.7964709353645794"/>
    <n v="2.1572806906766995"/>
    <n v="3.7250046084406927"/>
    <n v="3.7"/>
    <n v="3.1"/>
    <n v="3.7"/>
    <x v="1"/>
  </r>
  <r>
    <n v="48"/>
    <s v="Lupinacci"/>
    <s v="Fabio Daniel"/>
    <n v="18"/>
    <x v="1"/>
    <x v="4"/>
    <s v="NO"/>
    <s v="Pasaporte"/>
    <s v="18415462-3"/>
    <n v="3.6610689106130767"/>
    <n v="6.6217559089564011"/>
    <n v="2.6263989368154093"/>
    <n v="6.5277706084487148"/>
    <n v="2.6056671320869174"/>
    <n v="4.4000000000000004"/>
    <n v="3.7"/>
    <n v="4.4000000000000004"/>
    <x v="0"/>
  </r>
  <r>
    <n v="49"/>
    <s v="Maercovich"/>
    <s v="Gisela Paula"/>
    <n v="12"/>
    <x v="0"/>
    <x v="2"/>
    <s v="NO"/>
    <s v="RUN"/>
    <s v="22297875-4"/>
    <n v="6.2586926318057987"/>
    <n v="2.3559543582938431"/>
    <n v="2.8302565631137253"/>
    <n v="5.3156864246163398"/>
    <n v="3.8726709301094004"/>
    <n v="4.0999999999999996"/>
    <n v="3.9"/>
    <n v="4.0999999999999996"/>
    <x v="0"/>
  </r>
  <r>
    <n v="50"/>
    <s v="Pagano"/>
    <s v="María Cecilia"/>
    <n v="32"/>
    <x v="0"/>
    <x v="0"/>
    <s v="NO"/>
    <s v="RUN"/>
    <s v="22447713-5"/>
    <n v="2.7430579570890918"/>
    <n v="5.065163744467128"/>
    <n v="4.9903809095152525"/>
    <n v="5.4155622177425071"/>
    <n v="3.8511019570853087"/>
    <n v="4.4000000000000004"/>
    <n v="5"/>
    <n v="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91EF24-43BF-4D3D-AEFD-BA3EC7A05841}" name="TablaDinámica34" cacheId="25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3:G11" firstHeaderRow="1" firstDataRow="2" firstDataCol="1"/>
  <pivotFields count="18"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axis="axisCol" showAll="0">
      <items count="6">
        <item x="0"/>
        <item x="3"/>
        <item x="4"/>
        <item x="1"/>
        <item x="2"/>
        <item t="default"/>
      </items>
    </pivotField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axis="axisRow" showAll="0">
      <items count="3">
        <item x="0"/>
        <item x="1"/>
        <item t="default"/>
      </items>
    </pivotField>
  </pivotFields>
  <rowFields count="2">
    <field x="4"/>
    <field x="17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uenta de Género" fld="4" subtotal="count" baseField="0" baseItem="0"/>
  </dataFields>
  <chartFormats count="1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17" count="1" selected="0">
            <x v="1"/>
          </reference>
        </references>
      </pivotArea>
    </chartFormat>
    <chartFormat chart="0" format="3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17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0" format="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17" count="1" selected="0">
            <x v="0"/>
          </reference>
        </references>
      </pivotArea>
    </chartFormat>
    <chartFormat chart="0" format="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17" count="1" selected="0">
            <x v="0"/>
          </reference>
        </references>
      </pivotArea>
    </chartFormat>
    <chartFormat chart="0" format="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17" count="1" selected="0">
            <x v="0"/>
          </reference>
        </references>
      </pivotArea>
    </chartFormat>
    <chartFormat chart="0" format="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17" count="1" selected="0">
            <x v="1"/>
          </reference>
        </references>
      </pivotArea>
    </chartFormat>
    <chartFormat chart="0" format="1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17" count="1" selected="0">
            <x v="1"/>
          </reference>
        </references>
      </pivotArea>
    </chartFormat>
    <chartFormat chart="0" format="1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17" count="1" selected="0">
            <x v="1"/>
          </reference>
        </references>
      </pivotArea>
    </chartFormat>
    <chartFormat chart="0" format="1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17" count="1" selected="0">
            <x v="1"/>
          </reference>
        </references>
      </pivotArea>
    </chartFormat>
    <chartFormat chart="0" format="1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17" count="1" selected="0">
            <x v="1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CBF99D-A164-4B3D-85AF-166FC1712156}" name="TablaDinámica36" cacheId="25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3:H11" firstHeaderRow="1" firstDataRow="3" firstDataCol="1"/>
  <pivotFields count="18">
    <pivotField showAll="0"/>
    <pivotField showAll="0"/>
    <pivotField showAll="0"/>
    <pivotField dataField="1" showAll="0"/>
    <pivotField axis="axisCol" showAll="0">
      <items count="3">
        <item x="0"/>
        <item x="1"/>
        <item t="default"/>
      </items>
    </pivotField>
    <pivotField axis="axisRow" showAll="0">
      <items count="6">
        <item x="0"/>
        <item x="3"/>
        <item x="4"/>
        <item x="1"/>
        <item x="2"/>
        <item t="default"/>
      </items>
    </pivotField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axis="axisCol" showAll="0">
      <items count="3">
        <item x="0"/>
        <item x="1"/>
        <item t="default"/>
      </items>
    </pivotField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4"/>
    <field x="17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Promedio de Edad" fld="3" subtotal="average" baseField="5" baseItem="0" numFmtId="165"/>
  </dataFields>
  <chartFormats count="4">
    <chartFormat chart="0" format="0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17" count="1" selected="0">
            <x v="0"/>
          </reference>
        </references>
      </pivotArea>
    </chartFormat>
    <chartFormat chart="0" format="1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17" count="1" selected="0">
            <x v="1"/>
          </reference>
        </references>
      </pivotArea>
    </chartFormat>
    <chartFormat chart="0" format="2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17" count="1" selected="0">
            <x v="0"/>
          </reference>
        </references>
      </pivotArea>
    </chartFormat>
    <chartFormat chart="0" format="3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17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5"/>
  <sheetViews>
    <sheetView showGridLines="0" tabSelected="1" zoomScaleNormal="100" workbookViewId="0">
      <selection activeCell="C13" sqref="C13"/>
    </sheetView>
  </sheetViews>
  <sheetFormatPr baseColWidth="10" defaultColWidth="10.85546875" defaultRowHeight="12.75" x14ac:dyDescent="0.2"/>
  <cols>
    <col min="1" max="1" width="10.85546875" style="1"/>
    <col min="2" max="2" width="11" style="1" customWidth="1"/>
    <col min="3" max="3" width="10.85546875" style="1"/>
    <col min="4" max="4" width="12" style="1" customWidth="1"/>
    <col min="5" max="5" width="5.42578125" style="1" bestFit="1" customWidth="1"/>
    <col min="6" max="6" width="7.7109375" style="1" bestFit="1" customWidth="1"/>
    <col min="7" max="7" width="12.42578125" style="1" bestFit="1" customWidth="1"/>
    <col min="8" max="8" width="9.28515625" style="1" bestFit="1" customWidth="1"/>
    <col min="9" max="10" width="11.5703125" style="1" bestFit="1" customWidth="1"/>
    <col min="11" max="15" width="7.5703125" style="1" customWidth="1"/>
    <col min="16" max="16" width="9.85546875" style="1" bestFit="1" customWidth="1"/>
    <col min="17" max="18" width="9.85546875" style="1" customWidth="1"/>
    <col min="19" max="19" width="13.42578125" style="1" bestFit="1" customWidth="1"/>
    <col min="20" max="20" width="10.85546875" style="1"/>
    <col min="21" max="21" width="16.7109375" style="1" customWidth="1"/>
    <col min="22" max="22" width="25.42578125" style="1" customWidth="1"/>
    <col min="23" max="23" width="10.85546875" style="1"/>
    <col min="24" max="24" width="13.42578125" style="1" customWidth="1"/>
    <col min="25" max="25" width="17.140625" style="1" customWidth="1"/>
    <col min="26" max="26" width="10.85546875" style="1"/>
    <col min="27" max="27" width="12.140625" style="1" customWidth="1"/>
    <col min="28" max="28" width="14.85546875" style="1" customWidth="1"/>
    <col min="29" max="16384" width="10.85546875" style="1"/>
  </cols>
  <sheetData>
    <row r="1" spans="2:19" ht="13.5" thickBot="1" x14ac:dyDescent="0.25"/>
    <row r="2" spans="2:19" ht="12.95" customHeight="1" x14ac:dyDescent="0.2">
      <c r="B2" s="21" t="s">
        <v>116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</row>
    <row r="3" spans="2:19" ht="12.95" customHeight="1" thickBot="1" x14ac:dyDescent="0.25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/>
    </row>
    <row r="4" spans="2:19" ht="13.5" thickBot="1" x14ac:dyDescent="0.25"/>
    <row r="5" spans="2:19" ht="30.75" thickBot="1" x14ac:dyDescent="0.25">
      <c r="B5" s="17" t="s">
        <v>128</v>
      </c>
      <c r="C5" s="18" t="s">
        <v>129</v>
      </c>
      <c r="D5" s="18" t="s">
        <v>130</v>
      </c>
      <c r="E5" s="18" t="s">
        <v>124</v>
      </c>
      <c r="F5" s="18" t="s">
        <v>131</v>
      </c>
      <c r="G5" s="18" t="s">
        <v>132</v>
      </c>
      <c r="H5" s="18" t="s">
        <v>133</v>
      </c>
      <c r="I5" s="18" t="s">
        <v>134</v>
      </c>
      <c r="J5" s="18" t="s">
        <v>136</v>
      </c>
      <c r="K5" s="18" t="s">
        <v>186</v>
      </c>
      <c r="L5" s="18" t="s">
        <v>187</v>
      </c>
      <c r="M5" s="18" t="s">
        <v>188</v>
      </c>
      <c r="N5" s="18" t="s">
        <v>189</v>
      </c>
      <c r="O5" s="18" t="s">
        <v>190</v>
      </c>
      <c r="P5" s="19" t="s">
        <v>123</v>
      </c>
      <c r="Q5" s="19" t="s">
        <v>127</v>
      </c>
      <c r="R5" s="19" t="s">
        <v>191</v>
      </c>
      <c r="S5" s="20" t="s">
        <v>126</v>
      </c>
    </row>
    <row r="6" spans="2:19" x14ac:dyDescent="0.2">
      <c r="B6" s="8">
        <v>1</v>
      </c>
      <c r="C6" s="3" t="s">
        <v>0</v>
      </c>
      <c r="D6" s="3" t="s">
        <v>1</v>
      </c>
      <c r="E6" s="2">
        <v>23</v>
      </c>
      <c r="F6" s="2" t="s">
        <v>2</v>
      </c>
      <c r="G6" s="2" t="s">
        <v>118</v>
      </c>
      <c r="H6" s="2" t="s">
        <v>89</v>
      </c>
      <c r="I6" s="2" t="s">
        <v>125</v>
      </c>
      <c r="J6" s="3" t="s">
        <v>137</v>
      </c>
      <c r="K6" s="7">
        <v>4.2124015993214341</v>
      </c>
      <c r="L6" s="7">
        <v>5.2876355985802377</v>
      </c>
      <c r="M6" s="7">
        <v>5.3956554928599338</v>
      </c>
      <c r="N6" s="7">
        <v>2.4336647456416993</v>
      </c>
      <c r="O6" s="7">
        <v>5.8083269571124276</v>
      </c>
      <c r="P6" s="15">
        <f>ROUND(AVERAGE(K6:O6),1)</f>
        <v>4.5999999999999996</v>
      </c>
      <c r="Q6" s="15">
        <f>ROUND(MEDIAN(K6:O6),1)</f>
        <v>5.3</v>
      </c>
      <c r="R6" s="15">
        <f>IF(P6&gt;Q6,P6,Q6)</f>
        <v>5.3</v>
      </c>
      <c r="S6" s="16" t="str">
        <f>IF(R6&gt;=3.95,"Aprobado","Reprobado")</f>
        <v>Aprobado</v>
      </c>
    </row>
    <row r="7" spans="2:19" x14ac:dyDescent="0.2">
      <c r="B7" s="9">
        <v>2</v>
      </c>
      <c r="C7" s="5" t="s">
        <v>3</v>
      </c>
      <c r="D7" s="5" t="s">
        <v>4</v>
      </c>
      <c r="E7" s="6">
        <v>20</v>
      </c>
      <c r="F7" s="4" t="s">
        <v>2</v>
      </c>
      <c r="G7" s="4" t="s">
        <v>119</v>
      </c>
      <c r="H7" s="4" t="s">
        <v>90</v>
      </c>
      <c r="I7" s="2" t="s">
        <v>125</v>
      </c>
      <c r="J7" s="5" t="s">
        <v>138</v>
      </c>
      <c r="K7" s="7">
        <v>2.6906055991035016</v>
      </c>
      <c r="L7" s="7">
        <v>6.7538876630964166</v>
      </c>
      <c r="M7" s="7">
        <v>4.4143834917621509</v>
      </c>
      <c r="N7" s="7">
        <v>2.4812289522340429</v>
      </c>
      <c r="O7" s="7">
        <v>4.5268234512171617</v>
      </c>
      <c r="P7" s="15">
        <f t="shared" ref="P7:P55" si="0">ROUND(AVERAGE(K7:O7),1)</f>
        <v>4.2</v>
      </c>
      <c r="Q7" s="15">
        <f t="shared" ref="Q7:Q55" si="1">ROUND(MEDIAN(K7:O7),1)</f>
        <v>4.4000000000000004</v>
      </c>
      <c r="R7" s="15">
        <f t="shared" ref="R7:R55" si="2">IF(P7&gt;Q7,P7,Q7)</f>
        <v>4.4000000000000004</v>
      </c>
      <c r="S7" s="16" t="str">
        <f t="shared" ref="S7:S55" si="3">IF(R7&gt;=3.95,"Aprobado","Reprobado")</f>
        <v>Aprobado</v>
      </c>
    </row>
    <row r="8" spans="2:19" x14ac:dyDescent="0.2">
      <c r="B8" s="9">
        <v>3</v>
      </c>
      <c r="C8" s="5" t="s">
        <v>5</v>
      </c>
      <c r="D8" s="5" t="s">
        <v>6</v>
      </c>
      <c r="E8" s="4">
        <v>43</v>
      </c>
      <c r="F8" s="4" t="s">
        <v>2</v>
      </c>
      <c r="G8" s="4" t="s">
        <v>119</v>
      </c>
      <c r="H8" s="4" t="s">
        <v>91</v>
      </c>
      <c r="I8" s="2" t="s">
        <v>125</v>
      </c>
      <c r="J8" s="5" t="s">
        <v>139</v>
      </c>
      <c r="K8" s="7">
        <v>6.8178037048315883</v>
      </c>
      <c r="L8" s="7">
        <v>2.0064204324261929</v>
      </c>
      <c r="M8" s="7">
        <v>5.80549678719224</v>
      </c>
      <c r="N8" s="7">
        <v>4.5672135150343269</v>
      </c>
      <c r="O8" s="7">
        <v>4.2395709484984438</v>
      </c>
      <c r="P8" s="15">
        <f t="shared" si="0"/>
        <v>4.7</v>
      </c>
      <c r="Q8" s="15">
        <f t="shared" si="1"/>
        <v>4.5999999999999996</v>
      </c>
      <c r="R8" s="15">
        <f t="shared" si="2"/>
        <v>4.7</v>
      </c>
      <c r="S8" s="16" t="str">
        <f t="shared" si="3"/>
        <v>Aprobado</v>
      </c>
    </row>
    <row r="9" spans="2:19" x14ac:dyDescent="0.2">
      <c r="B9" s="9">
        <v>4</v>
      </c>
      <c r="C9" s="5" t="s">
        <v>7</v>
      </c>
      <c r="D9" s="5" t="s">
        <v>8</v>
      </c>
      <c r="E9" s="6">
        <v>20</v>
      </c>
      <c r="F9" s="4" t="s">
        <v>2</v>
      </c>
      <c r="G9" s="4" t="s">
        <v>119</v>
      </c>
      <c r="H9" s="4" t="s">
        <v>92</v>
      </c>
      <c r="I9" s="2" t="s">
        <v>125</v>
      </c>
      <c r="J9" s="5" t="s">
        <v>140</v>
      </c>
      <c r="K9" s="7">
        <v>3.9968748790443387</v>
      </c>
      <c r="L9" s="7">
        <v>6.2008468743255793</v>
      </c>
      <c r="M9" s="7">
        <v>6.8987596407253617</v>
      </c>
      <c r="N9" s="7">
        <v>2.0628574693545332</v>
      </c>
      <c r="O9" s="7">
        <v>2.9231166408650853</v>
      </c>
      <c r="P9" s="15">
        <f t="shared" si="0"/>
        <v>4.4000000000000004</v>
      </c>
      <c r="Q9" s="15">
        <f t="shared" si="1"/>
        <v>4</v>
      </c>
      <c r="R9" s="15">
        <f t="shared" si="2"/>
        <v>4.4000000000000004</v>
      </c>
      <c r="S9" s="16" t="str">
        <f t="shared" si="3"/>
        <v>Aprobado</v>
      </c>
    </row>
    <row r="10" spans="2:19" x14ac:dyDescent="0.2">
      <c r="B10" s="9">
        <v>5</v>
      </c>
      <c r="C10" s="5" t="s">
        <v>9</v>
      </c>
      <c r="D10" s="5" t="s">
        <v>10</v>
      </c>
      <c r="E10" s="4">
        <v>21</v>
      </c>
      <c r="F10" s="4" t="s">
        <v>2</v>
      </c>
      <c r="G10" s="4" t="s">
        <v>120</v>
      </c>
      <c r="H10" s="4" t="s">
        <v>92</v>
      </c>
      <c r="I10" s="2" t="s">
        <v>135</v>
      </c>
      <c r="J10" s="5" t="s">
        <v>141</v>
      </c>
      <c r="K10" s="7">
        <v>2.9138456140829243</v>
      </c>
      <c r="L10" s="7">
        <v>2.8842953835853127</v>
      </c>
      <c r="M10" s="7">
        <v>6.0313726711435036</v>
      </c>
      <c r="N10" s="7">
        <v>3.0394602380511135</v>
      </c>
      <c r="O10" s="7">
        <v>3.5674364385213044</v>
      </c>
      <c r="P10" s="15">
        <f t="shared" si="0"/>
        <v>3.7</v>
      </c>
      <c r="Q10" s="15">
        <f t="shared" si="1"/>
        <v>3</v>
      </c>
      <c r="R10" s="15">
        <f t="shared" si="2"/>
        <v>3.7</v>
      </c>
      <c r="S10" s="16" t="str">
        <f t="shared" si="3"/>
        <v>Reprobado</v>
      </c>
    </row>
    <row r="11" spans="2:19" x14ac:dyDescent="0.2">
      <c r="B11" s="9">
        <v>6</v>
      </c>
      <c r="C11" s="5" t="s">
        <v>11</v>
      </c>
      <c r="D11" s="5" t="s">
        <v>12</v>
      </c>
      <c r="E11" s="4">
        <v>17</v>
      </c>
      <c r="F11" s="4" t="s">
        <v>2</v>
      </c>
      <c r="G11" s="4" t="s">
        <v>121</v>
      </c>
      <c r="H11" s="4" t="s">
        <v>93</v>
      </c>
      <c r="I11" s="2" t="s">
        <v>125</v>
      </c>
      <c r="J11" s="5" t="s">
        <v>142</v>
      </c>
      <c r="K11" s="7">
        <v>3.180556607362464</v>
      </c>
      <c r="L11" s="7">
        <v>3.9925256390434183</v>
      </c>
      <c r="M11" s="7">
        <v>3.2955728354921692</v>
      </c>
      <c r="N11" s="7">
        <v>5.6567724778838073</v>
      </c>
      <c r="O11" s="7">
        <v>3.2957335142123498</v>
      </c>
      <c r="P11" s="15">
        <f t="shared" si="0"/>
        <v>3.9</v>
      </c>
      <c r="Q11" s="15">
        <f t="shared" si="1"/>
        <v>3.3</v>
      </c>
      <c r="R11" s="15">
        <f t="shared" si="2"/>
        <v>3.9</v>
      </c>
      <c r="S11" s="16" t="str">
        <f t="shared" si="3"/>
        <v>Reprobado</v>
      </c>
    </row>
    <row r="12" spans="2:19" x14ac:dyDescent="0.2">
      <c r="B12" s="9">
        <v>7</v>
      </c>
      <c r="C12" s="5" t="s">
        <v>13</v>
      </c>
      <c r="D12" s="5" t="s">
        <v>14</v>
      </c>
      <c r="E12" s="4">
        <v>34</v>
      </c>
      <c r="F12" s="4" t="s">
        <v>15</v>
      </c>
      <c r="G12" s="4" t="s">
        <v>119</v>
      </c>
      <c r="H12" s="4" t="s">
        <v>92</v>
      </c>
      <c r="I12" s="2" t="s">
        <v>125</v>
      </c>
      <c r="J12" s="5" t="s">
        <v>143</v>
      </c>
      <c r="K12" s="7">
        <v>2.8939856737863039</v>
      </c>
      <c r="L12" s="7">
        <v>3.9088001959715353</v>
      </c>
      <c r="M12" s="7">
        <v>4.6000714155900564</v>
      </c>
      <c r="N12" s="7">
        <v>6.8510092125687212</v>
      </c>
      <c r="O12" s="7">
        <v>4.6436732114324935</v>
      </c>
      <c r="P12" s="15">
        <f t="shared" si="0"/>
        <v>4.5999999999999996</v>
      </c>
      <c r="Q12" s="15">
        <f t="shared" si="1"/>
        <v>4.5999999999999996</v>
      </c>
      <c r="R12" s="15">
        <f t="shared" si="2"/>
        <v>4.5999999999999996</v>
      </c>
      <c r="S12" s="16" t="str">
        <f t="shared" si="3"/>
        <v>Aprobado</v>
      </c>
    </row>
    <row r="13" spans="2:19" x14ac:dyDescent="0.2">
      <c r="B13" s="9">
        <v>8</v>
      </c>
      <c r="C13" s="5" t="s">
        <v>16</v>
      </c>
      <c r="D13" s="5" t="s">
        <v>17</v>
      </c>
      <c r="E13" s="4">
        <v>23</v>
      </c>
      <c r="F13" s="4" t="s">
        <v>2</v>
      </c>
      <c r="G13" s="4" t="s">
        <v>122</v>
      </c>
      <c r="H13" s="4" t="s">
        <v>92</v>
      </c>
      <c r="I13" s="2" t="s">
        <v>125</v>
      </c>
      <c r="J13" s="5" t="s">
        <v>144</v>
      </c>
      <c r="K13" s="7">
        <v>4.6186873570447773</v>
      </c>
      <c r="L13" s="7">
        <v>4.7963634584003145</v>
      </c>
      <c r="M13" s="7">
        <v>6.0306071095182494</v>
      </c>
      <c r="N13" s="7">
        <v>6.1805304248188779</v>
      </c>
      <c r="O13" s="7">
        <v>4.1565439455748834</v>
      </c>
      <c r="P13" s="15">
        <f t="shared" si="0"/>
        <v>5.2</v>
      </c>
      <c r="Q13" s="15">
        <f t="shared" si="1"/>
        <v>4.8</v>
      </c>
      <c r="R13" s="15">
        <f t="shared" si="2"/>
        <v>5.2</v>
      </c>
      <c r="S13" s="16" t="str">
        <f t="shared" si="3"/>
        <v>Aprobado</v>
      </c>
    </row>
    <row r="14" spans="2:19" x14ac:dyDescent="0.2">
      <c r="B14" s="9">
        <v>9</v>
      </c>
      <c r="C14" s="5" t="s">
        <v>18</v>
      </c>
      <c r="D14" s="5" t="s">
        <v>19</v>
      </c>
      <c r="E14" s="4">
        <v>19</v>
      </c>
      <c r="F14" s="4" t="s">
        <v>2</v>
      </c>
      <c r="G14" s="4" t="s">
        <v>120</v>
      </c>
      <c r="H14" s="4" t="s">
        <v>92</v>
      </c>
      <c r="I14" s="2" t="s">
        <v>125</v>
      </c>
      <c r="J14" s="5" t="s">
        <v>145</v>
      </c>
      <c r="K14" s="7">
        <v>4.0327906622190071</v>
      </c>
      <c r="L14" s="7">
        <v>6.7702267261375564</v>
      </c>
      <c r="M14" s="7">
        <v>6.8132913331105796</v>
      </c>
      <c r="N14" s="7">
        <v>4.5334260451778068</v>
      </c>
      <c r="O14" s="7">
        <v>6.8086520937969208</v>
      </c>
      <c r="P14" s="15">
        <f t="shared" si="0"/>
        <v>5.8</v>
      </c>
      <c r="Q14" s="15">
        <f t="shared" si="1"/>
        <v>6.8</v>
      </c>
      <c r="R14" s="15">
        <f t="shared" si="2"/>
        <v>6.8</v>
      </c>
      <c r="S14" s="16" t="str">
        <f t="shared" si="3"/>
        <v>Aprobado</v>
      </c>
    </row>
    <row r="15" spans="2:19" x14ac:dyDescent="0.2">
      <c r="B15" s="9">
        <v>10</v>
      </c>
      <c r="C15" s="5" t="s">
        <v>20</v>
      </c>
      <c r="D15" s="5" t="s">
        <v>21</v>
      </c>
      <c r="E15" s="4">
        <v>17</v>
      </c>
      <c r="F15" s="4" t="s">
        <v>15</v>
      </c>
      <c r="G15" s="4" t="s">
        <v>118</v>
      </c>
      <c r="H15" s="4" t="s">
        <v>94</v>
      </c>
      <c r="I15" s="2" t="s">
        <v>125</v>
      </c>
      <c r="J15" s="5" t="s">
        <v>146</v>
      </c>
      <c r="K15" s="7">
        <v>2.8082486518660401</v>
      </c>
      <c r="L15" s="7">
        <v>2.9405431174033181</v>
      </c>
      <c r="M15" s="7">
        <v>4.6506982778020722</v>
      </c>
      <c r="N15" s="7">
        <v>4.0521876255677611</v>
      </c>
      <c r="O15" s="7">
        <v>2.8897914851868216</v>
      </c>
      <c r="P15" s="15">
        <f t="shared" si="0"/>
        <v>3.5</v>
      </c>
      <c r="Q15" s="15">
        <f t="shared" si="1"/>
        <v>2.9</v>
      </c>
      <c r="R15" s="15">
        <f t="shared" si="2"/>
        <v>3.5</v>
      </c>
      <c r="S15" s="16" t="str">
        <f t="shared" si="3"/>
        <v>Reprobado</v>
      </c>
    </row>
    <row r="16" spans="2:19" x14ac:dyDescent="0.2">
      <c r="B16" s="9">
        <v>11</v>
      </c>
      <c r="C16" s="5" t="s">
        <v>22</v>
      </c>
      <c r="D16" s="5" t="s">
        <v>23</v>
      </c>
      <c r="E16" s="6">
        <v>18</v>
      </c>
      <c r="F16" s="4" t="s">
        <v>2</v>
      </c>
      <c r="G16" s="4" t="s">
        <v>122</v>
      </c>
      <c r="H16" s="4" t="s">
        <v>95</v>
      </c>
      <c r="I16" s="2" t="s">
        <v>125</v>
      </c>
      <c r="J16" s="5" t="s">
        <v>147</v>
      </c>
      <c r="K16" s="7">
        <v>6.0560076234601041</v>
      </c>
      <c r="L16" s="7">
        <v>3.105386431002338</v>
      </c>
      <c r="M16" s="7">
        <v>2.3501830945909203</v>
      </c>
      <c r="N16" s="7">
        <v>6.5817511269849396</v>
      </c>
      <c r="O16" s="7">
        <v>2.6792956547987838</v>
      </c>
      <c r="P16" s="15">
        <f t="shared" si="0"/>
        <v>4.2</v>
      </c>
      <c r="Q16" s="15">
        <f t="shared" si="1"/>
        <v>3.1</v>
      </c>
      <c r="R16" s="15">
        <f t="shared" si="2"/>
        <v>4.2</v>
      </c>
      <c r="S16" s="16" t="str">
        <f t="shared" si="3"/>
        <v>Aprobado</v>
      </c>
    </row>
    <row r="17" spans="2:19" x14ac:dyDescent="0.2">
      <c r="B17" s="9">
        <v>12</v>
      </c>
      <c r="C17" s="5" t="s">
        <v>24</v>
      </c>
      <c r="D17" s="5" t="s">
        <v>25</v>
      </c>
      <c r="E17" s="4">
        <v>23</v>
      </c>
      <c r="F17" s="4" t="s">
        <v>2</v>
      </c>
      <c r="G17" s="4" t="s">
        <v>119</v>
      </c>
      <c r="H17" s="4" t="s">
        <v>96</v>
      </c>
      <c r="I17" s="2" t="s">
        <v>125</v>
      </c>
      <c r="J17" s="5" t="s">
        <v>148</v>
      </c>
      <c r="K17" s="7">
        <v>3.32254936438654</v>
      </c>
      <c r="L17" s="7">
        <v>6.8135041427701433</v>
      </c>
      <c r="M17" s="7">
        <v>5.5720141965324199</v>
      </c>
      <c r="N17" s="7">
        <v>3.9706703156447851</v>
      </c>
      <c r="O17" s="7">
        <v>5.0366475829997608</v>
      </c>
      <c r="P17" s="15">
        <f t="shared" si="0"/>
        <v>4.9000000000000004</v>
      </c>
      <c r="Q17" s="15">
        <f t="shared" si="1"/>
        <v>5</v>
      </c>
      <c r="R17" s="15">
        <f t="shared" si="2"/>
        <v>5</v>
      </c>
      <c r="S17" s="16" t="str">
        <f t="shared" si="3"/>
        <v>Aprobado</v>
      </c>
    </row>
    <row r="18" spans="2:19" x14ac:dyDescent="0.2">
      <c r="B18" s="9">
        <v>13</v>
      </c>
      <c r="C18" s="5" t="s">
        <v>11</v>
      </c>
      <c r="D18" s="5" t="s">
        <v>12</v>
      </c>
      <c r="E18" s="4">
        <v>12</v>
      </c>
      <c r="F18" s="4" t="s">
        <v>2</v>
      </c>
      <c r="G18" s="4" t="s">
        <v>119</v>
      </c>
      <c r="H18" s="4" t="s">
        <v>97</v>
      </c>
      <c r="I18" s="2" t="s">
        <v>125</v>
      </c>
      <c r="J18" s="5" t="s">
        <v>149</v>
      </c>
      <c r="K18" s="7">
        <v>4.6309710263873161</v>
      </c>
      <c r="L18" s="7">
        <v>4.620639457572512</v>
      </c>
      <c r="M18" s="7">
        <v>6.6913916933912789</v>
      </c>
      <c r="N18" s="7">
        <v>6.1844005522798096</v>
      </c>
      <c r="O18" s="7">
        <v>5.9544339049062405</v>
      </c>
      <c r="P18" s="15">
        <f t="shared" si="0"/>
        <v>5.6</v>
      </c>
      <c r="Q18" s="15">
        <f t="shared" si="1"/>
        <v>6</v>
      </c>
      <c r="R18" s="15">
        <f t="shared" si="2"/>
        <v>6</v>
      </c>
      <c r="S18" s="16" t="str">
        <f t="shared" si="3"/>
        <v>Aprobado</v>
      </c>
    </row>
    <row r="19" spans="2:19" x14ac:dyDescent="0.2">
      <c r="B19" s="9">
        <v>14</v>
      </c>
      <c r="C19" s="5" t="s">
        <v>0</v>
      </c>
      <c r="D19" s="5" t="s">
        <v>1</v>
      </c>
      <c r="E19" s="4">
        <v>15</v>
      </c>
      <c r="F19" s="4" t="s">
        <v>2</v>
      </c>
      <c r="G19" s="4" t="s">
        <v>121</v>
      </c>
      <c r="H19" s="4" t="s">
        <v>98</v>
      </c>
      <c r="I19" s="2" t="s">
        <v>125</v>
      </c>
      <c r="J19" s="5" t="s">
        <v>150</v>
      </c>
      <c r="K19" s="7">
        <v>4.2037295715221319</v>
      </c>
      <c r="L19" s="7">
        <v>3.4231614518128262</v>
      </c>
      <c r="M19" s="7">
        <v>6.7464659989188078</v>
      </c>
      <c r="N19" s="7">
        <v>4.7923737697307924</v>
      </c>
      <c r="O19" s="7">
        <v>2.1687852088865167</v>
      </c>
      <c r="P19" s="15">
        <f t="shared" si="0"/>
        <v>4.3</v>
      </c>
      <c r="Q19" s="15">
        <f t="shared" si="1"/>
        <v>4.2</v>
      </c>
      <c r="R19" s="15">
        <f t="shared" si="2"/>
        <v>4.3</v>
      </c>
      <c r="S19" s="16" t="str">
        <f t="shared" si="3"/>
        <v>Aprobado</v>
      </c>
    </row>
    <row r="20" spans="2:19" x14ac:dyDescent="0.2">
      <c r="B20" s="9">
        <v>15</v>
      </c>
      <c r="C20" s="5" t="s">
        <v>26</v>
      </c>
      <c r="D20" s="5" t="s">
        <v>27</v>
      </c>
      <c r="E20" s="6">
        <v>21</v>
      </c>
      <c r="F20" s="4" t="s">
        <v>15</v>
      </c>
      <c r="G20" s="4" t="s">
        <v>119</v>
      </c>
      <c r="H20" s="4" t="s">
        <v>99</v>
      </c>
      <c r="I20" s="2" t="s">
        <v>135</v>
      </c>
      <c r="J20" s="5" t="s">
        <v>151</v>
      </c>
      <c r="K20" s="7">
        <v>6.0222304186376956</v>
      </c>
      <c r="L20" s="7">
        <v>4.3716873034251886</v>
      </c>
      <c r="M20" s="7">
        <v>6.7069286092939358</v>
      </c>
      <c r="N20" s="7">
        <v>2.3706750108093586</v>
      </c>
      <c r="O20" s="7">
        <v>3.5162450198129784</v>
      </c>
      <c r="P20" s="15">
        <f t="shared" si="0"/>
        <v>4.5999999999999996</v>
      </c>
      <c r="Q20" s="15">
        <f t="shared" si="1"/>
        <v>4.4000000000000004</v>
      </c>
      <c r="R20" s="15">
        <f t="shared" si="2"/>
        <v>4.5999999999999996</v>
      </c>
      <c r="S20" s="16" t="str">
        <f t="shared" si="3"/>
        <v>Aprobado</v>
      </c>
    </row>
    <row r="21" spans="2:19" x14ac:dyDescent="0.2">
      <c r="B21" s="9">
        <v>16</v>
      </c>
      <c r="C21" s="5" t="s">
        <v>28</v>
      </c>
      <c r="D21" s="5" t="s">
        <v>29</v>
      </c>
      <c r="E21" s="6">
        <v>15</v>
      </c>
      <c r="F21" s="4" t="s">
        <v>2</v>
      </c>
      <c r="G21" s="4" t="s">
        <v>122</v>
      </c>
      <c r="H21" s="4" t="s">
        <v>92</v>
      </c>
      <c r="I21" s="2" t="s">
        <v>125</v>
      </c>
      <c r="J21" s="5" t="s">
        <v>152</v>
      </c>
      <c r="K21" s="7">
        <v>6.8498181931347171</v>
      </c>
      <c r="L21" s="7">
        <v>3.7631627676534585</v>
      </c>
      <c r="M21" s="7">
        <v>5.2929041428240486</v>
      </c>
      <c r="N21" s="7">
        <v>5.6182438359182152</v>
      </c>
      <c r="O21" s="7">
        <v>2.36498414100509</v>
      </c>
      <c r="P21" s="15">
        <f t="shared" si="0"/>
        <v>4.8</v>
      </c>
      <c r="Q21" s="15">
        <f t="shared" si="1"/>
        <v>5.3</v>
      </c>
      <c r="R21" s="15">
        <f t="shared" si="2"/>
        <v>5.3</v>
      </c>
      <c r="S21" s="16" t="str">
        <f t="shared" si="3"/>
        <v>Aprobado</v>
      </c>
    </row>
    <row r="22" spans="2:19" x14ac:dyDescent="0.2">
      <c r="B22" s="9">
        <v>17</v>
      </c>
      <c r="C22" s="5" t="s">
        <v>30</v>
      </c>
      <c r="D22" s="5" t="s">
        <v>31</v>
      </c>
      <c r="E22" s="6">
        <v>17</v>
      </c>
      <c r="F22" s="4" t="s">
        <v>2</v>
      </c>
      <c r="G22" s="4" t="s">
        <v>121</v>
      </c>
      <c r="H22" s="4" t="s">
        <v>92</v>
      </c>
      <c r="I22" s="2" t="s">
        <v>125</v>
      </c>
      <c r="J22" s="5" t="s">
        <v>153</v>
      </c>
      <c r="K22" s="7">
        <v>3.2569543577241871</v>
      </c>
      <c r="L22" s="7">
        <v>5.3505744048307831</v>
      </c>
      <c r="M22" s="7">
        <v>3.6881257027743586</v>
      </c>
      <c r="N22" s="7">
        <v>4.7863930954054164</v>
      </c>
      <c r="O22" s="7">
        <v>5.5305766855793506</v>
      </c>
      <c r="P22" s="15">
        <f t="shared" si="0"/>
        <v>4.5</v>
      </c>
      <c r="Q22" s="15">
        <f t="shared" si="1"/>
        <v>4.8</v>
      </c>
      <c r="R22" s="15">
        <f t="shared" si="2"/>
        <v>4.8</v>
      </c>
      <c r="S22" s="16" t="str">
        <f t="shared" si="3"/>
        <v>Aprobado</v>
      </c>
    </row>
    <row r="23" spans="2:19" x14ac:dyDescent="0.2">
      <c r="B23" s="9">
        <v>18</v>
      </c>
      <c r="C23" s="5" t="s">
        <v>32</v>
      </c>
      <c r="D23" s="5" t="s">
        <v>33</v>
      </c>
      <c r="E23" s="4">
        <v>21</v>
      </c>
      <c r="F23" s="4" t="s">
        <v>15</v>
      </c>
      <c r="G23" s="4" t="s">
        <v>118</v>
      </c>
      <c r="H23" s="4" t="s">
        <v>92</v>
      </c>
      <c r="I23" s="2" t="s">
        <v>125</v>
      </c>
      <c r="J23" s="5" t="s">
        <v>154</v>
      </c>
      <c r="K23" s="7">
        <v>5.9896971119728244</v>
      </c>
      <c r="L23" s="7">
        <v>5.9465199340540664</v>
      </c>
      <c r="M23" s="7">
        <v>3.989361213010902</v>
      </c>
      <c r="N23" s="7">
        <v>4.446120311258781</v>
      </c>
      <c r="O23" s="7">
        <v>3.1891428299940947</v>
      </c>
      <c r="P23" s="15">
        <f t="shared" si="0"/>
        <v>4.7</v>
      </c>
      <c r="Q23" s="15">
        <f t="shared" si="1"/>
        <v>4.4000000000000004</v>
      </c>
      <c r="R23" s="15">
        <f t="shared" si="2"/>
        <v>4.7</v>
      </c>
      <c r="S23" s="16" t="str">
        <f t="shared" si="3"/>
        <v>Aprobado</v>
      </c>
    </row>
    <row r="24" spans="2:19" x14ac:dyDescent="0.2">
      <c r="B24" s="9">
        <v>19</v>
      </c>
      <c r="C24" s="5" t="s">
        <v>34</v>
      </c>
      <c r="D24" s="5" t="s">
        <v>35</v>
      </c>
      <c r="E24" s="4">
        <v>18</v>
      </c>
      <c r="F24" s="4" t="s">
        <v>2</v>
      </c>
      <c r="G24" s="4" t="s">
        <v>122</v>
      </c>
      <c r="H24" s="4" t="s">
        <v>100</v>
      </c>
      <c r="I24" s="2" t="s">
        <v>125</v>
      </c>
      <c r="J24" s="5" t="s">
        <v>155</v>
      </c>
      <c r="K24" s="7">
        <v>2.7839854866606855</v>
      </c>
      <c r="L24" s="7">
        <v>3.2644309406424319</v>
      </c>
      <c r="M24" s="7">
        <v>5.5127493272899235</v>
      </c>
      <c r="N24" s="7">
        <v>2.879756966016823</v>
      </c>
      <c r="O24" s="7">
        <v>2.8593320085622853</v>
      </c>
      <c r="P24" s="15">
        <f t="shared" si="0"/>
        <v>3.5</v>
      </c>
      <c r="Q24" s="15">
        <f t="shared" si="1"/>
        <v>2.9</v>
      </c>
      <c r="R24" s="15">
        <f t="shared" si="2"/>
        <v>3.5</v>
      </c>
      <c r="S24" s="16" t="str">
        <f t="shared" si="3"/>
        <v>Reprobado</v>
      </c>
    </row>
    <row r="25" spans="2:19" x14ac:dyDescent="0.2">
      <c r="B25" s="9">
        <v>20</v>
      </c>
      <c r="C25" s="5" t="s">
        <v>36</v>
      </c>
      <c r="D25" s="5" t="s">
        <v>37</v>
      </c>
      <c r="E25" s="4">
        <v>12</v>
      </c>
      <c r="F25" s="4" t="s">
        <v>2</v>
      </c>
      <c r="G25" s="4" t="s">
        <v>118</v>
      </c>
      <c r="H25" s="4" t="s">
        <v>92</v>
      </c>
      <c r="I25" s="2" t="s">
        <v>125</v>
      </c>
      <c r="J25" s="5" t="s">
        <v>156</v>
      </c>
      <c r="K25" s="7">
        <v>2.9759869757746245</v>
      </c>
      <c r="L25" s="7">
        <v>3.4302877776417242</v>
      </c>
      <c r="M25" s="7">
        <v>2.2149265465105747</v>
      </c>
      <c r="N25" s="7">
        <v>3.9934716178958354</v>
      </c>
      <c r="O25" s="7">
        <v>4.9866418192137916</v>
      </c>
      <c r="P25" s="15">
        <f t="shared" si="0"/>
        <v>3.5</v>
      </c>
      <c r="Q25" s="15">
        <f t="shared" si="1"/>
        <v>3.4</v>
      </c>
      <c r="R25" s="15">
        <f t="shared" si="2"/>
        <v>3.5</v>
      </c>
      <c r="S25" s="16" t="str">
        <f t="shared" si="3"/>
        <v>Reprobado</v>
      </c>
    </row>
    <row r="26" spans="2:19" x14ac:dyDescent="0.2">
      <c r="B26" s="9">
        <v>21</v>
      </c>
      <c r="C26" s="5" t="s">
        <v>38</v>
      </c>
      <c r="D26" s="5" t="s">
        <v>39</v>
      </c>
      <c r="E26" s="4">
        <v>23</v>
      </c>
      <c r="F26" s="4" t="s">
        <v>2</v>
      </c>
      <c r="G26" s="4" t="s">
        <v>118</v>
      </c>
      <c r="H26" s="4" t="s">
        <v>101</v>
      </c>
      <c r="I26" s="2" t="s">
        <v>125</v>
      </c>
      <c r="J26" s="5" t="s">
        <v>157</v>
      </c>
      <c r="K26" s="7">
        <v>6.7729171276770206</v>
      </c>
      <c r="L26" s="7">
        <v>4.2046493787732899</v>
      </c>
      <c r="M26" s="7">
        <v>4.8156859059812156</v>
      </c>
      <c r="N26" s="7">
        <v>4.8974750492791888</v>
      </c>
      <c r="O26" s="7">
        <v>4.839703177265581</v>
      </c>
      <c r="P26" s="15">
        <f t="shared" si="0"/>
        <v>5.0999999999999996</v>
      </c>
      <c r="Q26" s="15">
        <f t="shared" si="1"/>
        <v>4.8</v>
      </c>
      <c r="R26" s="15">
        <f t="shared" si="2"/>
        <v>5.0999999999999996</v>
      </c>
      <c r="S26" s="16" t="str">
        <f t="shared" si="3"/>
        <v>Aprobado</v>
      </c>
    </row>
    <row r="27" spans="2:19" x14ac:dyDescent="0.2">
      <c r="B27" s="9">
        <v>22</v>
      </c>
      <c r="C27" s="5" t="s">
        <v>3</v>
      </c>
      <c r="D27" s="5" t="s">
        <v>4</v>
      </c>
      <c r="E27" s="6">
        <v>20</v>
      </c>
      <c r="F27" s="4" t="s">
        <v>2</v>
      </c>
      <c r="G27" s="4" t="s">
        <v>119</v>
      </c>
      <c r="H27" s="4" t="s">
        <v>102</v>
      </c>
      <c r="I27" s="2" t="s">
        <v>135</v>
      </c>
      <c r="J27" s="5" t="s">
        <v>158</v>
      </c>
      <c r="K27" s="7">
        <v>2.7366027595828011</v>
      </c>
      <c r="L27" s="7">
        <v>5.5729250737878413</v>
      </c>
      <c r="M27" s="7">
        <v>3.5219625516036324</v>
      </c>
      <c r="N27" s="7">
        <v>6.1672627435783536</v>
      </c>
      <c r="O27" s="7">
        <v>3.9987555895873892</v>
      </c>
      <c r="P27" s="15">
        <f t="shared" si="0"/>
        <v>4.4000000000000004</v>
      </c>
      <c r="Q27" s="15">
        <f t="shared" si="1"/>
        <v>4</v>
      </c>
      <c r="R27" s="15">
        <f t="shared" si="2"/>
        <v>4.4000000000000004</v>
      </c>
      <c r="S27" s="16" t="str">
        <f t="shared" si="3"/>
        <v>Aprobado</v>
      </c>
    </row>
    <row r="28" spans="2:19" x14ac:dyDescent="0.2">
      <c r="B28" s="9">
        <v>23</v>
      </c>
      <c r="C28" s="5" t="s">
        <v>40</v>
      </c>
      <c r="D28" s="5" t="s">
        <v>41</v>
      </c>
      <c r="E28" s="4">
        <v>43</v>
      </c>
      <c r="F28" s="4" t="s">
        <v>2</v>
      </c>
      <c r="G28" s="4" t="s">
        <v>119</v>
      </c>
      <c r="H28" s="4" t="s">
        <v>103</v>
      </c>
      <c r="I28" s="2" t="s">
        <v>125</v>
      </c>
      <c r="J28" s="5" t="s">
        <v>159</v>
      </c>
      <c r="K28" s="7">
        <v>4.5328741466181626</v>
      </c>
      <c r="L28" s="7">
        <v>6.8620061667446555</v>
      </c>
      <c r="M28" s="7">
        <v>5.9926491178203278</v>
      </c>
      <c r="N28" s="7">
        <v>4.1377561154859475</v>
      </c>
      <c r="O28" s="7">
        <v>5.4944951989239534</v>
      </c>
      <c r="P28" s="15">
        <f t="shared" si="0"/>
        <v>5.4</v>
      </c>
      <c r="Q28" s="15">
        <f t="shared" si="1"/>
        <v>5.5</v>
      </c>
      <c r="R28" s="15">
        <f t="shared" si="2"/>
        <v>5.5</v>
      </c>
      <c r="S28" s="16" t="str">
        <f t="shared" si="3"/>
        <v>Aprobado</v>
      </c>
    </row>
    <row r="29" spans="2:19" x14ac:dyDescent="0.2">
      <c r="B29" s="9">
        <v>24</v>
      </c>
      <c r="C29" s="5" t="s">
        <v>42</v>
      </c>
      <c r="D29" s="5" t="s">
        <v>10</v>
      </c>
      <c r="E29" s="6">
        <v>20</v>
      </c>
      <c r="F29" s="4" t="s">
        <v>2</v>
      </c>
      <c r="G29" s="4" t="s">
        <v>119</v>
      </c>
      <c r="H29" s="4" t="s">
        <v>92</v>
      </c>
      <c r="I29" s="2" t="s">
        <v>125</v>
      </c>
      <c r="J29" s="5" t="s">
        <v>160</v>
      </c>
      <c r="K29" s="7">
        <v>3.4238249483150085</v>
      </c>
      <c r="L29" s="7">
        <v>3.3068680885455812</v>
      </c>
      <c r="M29" s="7">
        <v>3.7830626172089357</v>
      </c>
      <c r="N29" s="7">
        <v>6.9845874904946186</v>
      </c>
      <c r="O29" s="7">
        <v>5.7766312356627356</v>
      </c>
      <c r="P29" s="15">
        <f t="shared" si="0"/>
        <v>4.7</v>
      </c>
      <c r="Q29" s="15">
        <f t="shared" si="1"/>
        <v>3.8</v>
      </c>
      <c r="R29" s="15">
        <f t="shared" si="2"/>
        <v>4.7</v>
      </c>
      <c r="S29" s="16" t="str">
        <f t="shared" si="3"/>
        <v>Aprobado</v>
      </c>
    </row>
    <row r="30" spans="2:19" x14ac:dyDescent="0.2">
      <c r="B30" s="9">
        <v>25</v>
      </c>
      <c r="C30" s="5" t="s">
        <v>43</v>
      </c>
      <c r="D30" s="5" t="s">
        <v>44</v>
      </c>
      <c r="E30" s="4">
        <v>21</v>
      </c>
      <c r="F30" s="4" t="s">
        <v>15</v>
      </c>
      <c r="G30" s="4" t="s">
        <v>120</v>
      </c>
      <c r="H30" s="4" t="s">
        <v>92</v>
      </c>
      <c r="I30" s="2" t="s">
        <v>125</v>
      </c>
      <c r="J30" s="5" t="s">
        <v>161</v>
      </c>
      <c r="K30" s="7">
        <v>2.2511269451362041</v>
      </c>
      <c r="L30" s="7">
        <v>3.0921199053375288</v>
      </c>
      <c r="M30" s="7">
        <v>3.703315522633754</v>
      </c>
      <c r="N30" s="7">
        <v>2.2756330575741246</v>
      </c>
      <c r="O30" s="7">
        <v>2.2054449429034939</v>
      </c>
      <c r="P30" s="15">
        <f t="shared" si="0"/>
        <v>2.7</v>
      </c>
      <c r="Q30" s="15">
        <f t="shared" si="1"/>
        <v>2.2999999999999998</v>
      </c>
      <c r="R30" s="15">
        <f t="shared" si="2"/>
        <v>2.7</v>
      </c>
      <c r="S30" s="16" t="str">
        <f t="shared" si="3"/>
        <v>Reprobado</v>
      </c>
    </row>
    <row r="31" spans="2:19" x14ac:dyDescent="0.2">
      <c r="B31" s="9">
        <v>26</v>
      </c>
      <c r="C31" s="5" t="s">
        <v>45</v>
      </c>
      <c r="D31" s="5" t="s">
        <v>46</v>
      </c>
      <c r="E31" s="4">
        <v>17</v>
      </c>
      <c r="F31" s="4" t="s">
        <v>2</v>
      </c>
      <c r="G31" s="4" t="s">
        <v>121</v>
      </c>
      <c r="H31" s="4" t="s">
        <v>104</v>
      </c>
      <c r="I31" s="2" t="s">
        <v>125</v>
      </c>
      <c r="J31" s="5" t="s">
        <v>162</v>
      </c>
      <c r="K31" s="7">
        <v>4.2417820618441171</v>
      </c>
      <c r="L31" s="7">
        <v>6.9612606166831856</v>
      </c>
      <c r="M31" s="7">
        <v>3.0467922683852251</v>
      </c>
      <c r="N31" s="7">
        <v>5.6941786748071248</v>
      </c>
      <c r="O31" s="7">
        <v>4.9316446151511393</v>
      </c>
      <c r="P31" s="15">
        <f t="shared" si="0"/>
        <v>5</v>
      </c>
      <c r="Q31" s="15">
        <f t="shared" si="1"/>
        <v>4.9000000000000004</v>
      </c>
      <c r="R31" s="15">
        <f t="shared" si="2"/>
        <v>5</v>
      </c>
      <c r="S31" s="16" t="str">
        <f t="shared" si="3"/>
        <v>Aprobado</v>
      </c>
    </row>
    <row r="32" spans="2:19" x14ac:dyDescent="0.2">
      <c r="B32" s="9">
        <v>27</v>
      </c>
      <c r="C32" s="5" t="s">
        <v>47</v>
      </c>
      <c r="D32" s="5" t="s">
        <v>48</v>
      </c>
      <c r="E32" s="4">
        <v>34</v>
      </c>
      <c r="F32" s="4" t="s">
        <v>2</v>
      </c>
      <c r="G32" s="4" t="s">
        <v>119</v>
      </c>
      <c r="H32" s="4" t="s">
        <v>92</v>
      </c>
      <c r="I32" s="2" t="s">
        <v>125</v>
      </c>
      <c r="J32" s="5" t="s">
        <v>163</v>
      </c>
      <c r="K32" s="7">
        <v>6.4909712972069054</v>
      </c>
      <c r="L32" s="7">
        <v>5.6327676760960088</v>
      </c>
      <c r="M32" s="7">
        <v>5.4005401628591425</v>
      </c>
      <c r="N32" s="7">
        <v>3.9039499871957304</v>
      </c>
      <c r="O32" s="7">
        <v>6.1905947433569457</v>
      </c>
      <c r="P32" s="15">
        <f t="shared" si="0"/>
        <v>5.5</v>
      </c>
      <c r="Q32" s="15">
        <f t="shared" si="1"/>
        <v>5.6</v>
      </c>
      <c r="R32" s="15">
        <f t="shared" si="2"/>
        <v>5.6</v>
      </c>
      <c r="S32" s="16" t="str">
        <f t="shared" si="3"/>
        <v>Aprobado</v>
      </c>
    </row>
    <row r="33" spans="2:19" x14ac:dyDescent="0.2">
      <c r="B33" s="9">
        <v>28</v>
      </c>
      <c r="C33" s="5" t="s">
        <v>49</v>
      </c>
      <c r="D33" s="5" t="s">
        <v>50</v>
      </c>
      <c r="E33" s="4">
        <v>23</v>
      </c>
      <c r="F33" s="4" t="s">
        <v>15</v>
      </c>
      <c r="G33" s="4" t="s">
        <v>122</v>
      </c>
      <c r="H33" s="4" t="s">
        <v>92</v>
      </c>
      <c r="I33" s="2" t="s">
        <v>125</v>
      </c>
      <c r="J33" s="5" t="s">
        <v>164</v>
      </c>
      <c r="K33" s="7">
        <v>6.6468618865444942</v>
      </c>
      <c r="L33" s="7">
        <v>6.5727367889947343</v>
      </c>
      <c r="M33" s="7">
        <v>5.1771951502818458</v>
      </c>
      <c r="N33" s="7">
        <v>3.4254024129243374</v>
      </c>
      <c r="O33" s="7">
        <v>4.7887378961411304</v>
      </c>
      <c r="P33" s="15">
        <f t="shared" si="0"/>
        <v>5.3</v>
      </c>
      <c r="Q33" s="15">
        <f t="shared" si="1"/>
        <v>5.2</v>
      </c>
      <c r="R33" s="15">
        <f t="shared" si="2"/>
        <v>5.3</v>
      </c>
      <c r="S33" s="16" t="str">
        <f t="shared" si="3"/>
        <v>Aprobado</v>
      </c>
    </row>
    <row r="34" spans="2:19" x14ac:dyDescent="0.2">
      <c r="B34" s="9">
        <v>29</v>
      </c>
      <c r="C34" s="5" t="s">
        <v>51</v>
      </c>
      <c r="D34" s="5" t="s">
        <v>52</v>
      </c>
      <c r="E34" s="4">
        <v>19</v>
      </c>
      <c r="F34" s="4" t="s">
        <v>2</v>
      </c>
      <c r="G34" s="4" t="s">
        <v>120</v>
      </c>
      <c r="H34" s="4" t="s">
        <v>92</v>
      </c>
      <c r="I34" s="2" t="s">
        <v>125</v>
      </c>
      <c r="J34" s="5" t="s">
        <v>165</v>
      </c>
      <c r="K34" s="7">
        <v>3.3880494812775113</v>
      </c>
      <c r="L34" s="7">
        <v>2.915189355262116</v>
      </c>
      <c r="M34" s="7">
        <v>4.8078232236107743</v>
      </c>
      <c r="N34" s="7">
        <v>3.7914965317083613</v>
      </c>
      <c r="O34" s="7">
        <v>5.8168721907660608</v>
      </c>
      <c r="P34" s="15">
        <f t="shared" si="0"/>
        <v>4.0999999999999996</v>
      </c>
      <c r="Q34" s="15">
        <f t="shared" si="1"/>
        <v>3.8</v>
      </c>
      <c r="R34" s="15">
        <f t="shared" si="2"/>
        <v>4.0999999999999996</v>
      </c>
      <c r="S34" s="16" t="str">
        <f t="shared" si="3"/>
        <v>Aprobado</v>
      </c>
    </row>
    <row r="35" spans="2:19" x14ac:dyDescent="0.2">
      <c r="B35" s="9">
        <v>30</v>
      </c>
      <c r="C35" s="5" t="s">
        <v>53</v>
      </c>
      <c r="D35" s="5" t="s">
        <v>117</v>
      </c>
      <c r="E35" s="4">
        <v>17</v>
      </c>
      <c r="F35" s="4" t="s">
        <v>2</v>
      </c>
      <c r="G35" s="4" t="s">
        <v>118</v>
      </c>
      <c r="H35" s="4" t="s">
        <v>105</v>
      </c>
      <c r="I35" s="2" t="s">
        <v>125</v>
      </c>
      <c r="J35" s="5" t="s">
        <v>166</v>
      </c>
      <c r="K35" s="7">
        <v>3.6425898709898306</v>
      </c>
      <c r="L35" s="7">
        <v>2.1446200326332434</v>
      </c>
      <c r="M35" s="7">
        <v>4.1505602655919152</v>
      </c>
      <c r="N35" s="7">
        <v>2.7265265536268557</v>
      </c>
      <c r="O35" s="7">
        <v>2.7898780970971826</v>
      </c>
      <c r="P35" s="15">
        <f t="shared" si="0"/>
        <v>3.1</v>
      </c>
      <c r="Q35" s="15">
        <f t="shared" si="1"/>
        <v>2.8</v>
      </c>
      <c r="R35" s="15">
        <f t="shared" si="2"/>
        <v>3.1</v>
      </c>
      <c r="S35" s="16" t="str">
        <f t="shared" si="3"/>
        <v>Reprobado</v>
      </c>
    </row>
    <row r="36" spans="2:19" x14ac:dyDescent="0.2">
      <c r="B36" s="9">
        <v>31</v>
      </c>
      <c r="C36" s="5" t="s">
        <v>54</v>
      </c>
      <c r="D36" s="5" t="s">
        <v>55</v>
      </c>
      <c r="E36" s="6">
        <v>18</v>
      </c>
      <c r="F36" s="4" t="s">
        <v>2</v>
      </c>
      <c r="G36" s="4" t="s">
        <v>122</v>
      </c>
      <c r="H36" s="4" t="s">
        <v>106</v>
      </c>
      <c r="I36" s="2" t="s">
        <v>135</v>
      </c>
      <c r="J36" s="5" t="s">
        <v>167</v>
      </c>
      <c r="K36" s="7">
        <v>5.4978787003816514</v>
      </c>
      <c r="L36" s="7">
        <v>4.6877744310514515</v>
      </c>
      <c r="M36" s="7">
        <v>3.5927339920830255</v>
      </c>
      <c r="N36" s="7">
        <v>5.0330290157194515</v>
      </c>
      <c r="O36" s="7">
        <v>3.4453502048658069</v>
      </c>
      <c r="P36" s="15">
        <f t="shared" si="0"/>
        <v>4.5</v>
      </c>
      <c r="Q36" s="15">
        <f t="shared" si="1"/>
        <v>4.7</v>
      </c>
      <c r="R36" s="15">
        <f t="shared" si="2"/>
        <v>4.7</v>
      </c>
      <c r="S36" s="16" t="str">
        <f t="shared" si="3"/>
        <v>Aprobado</v>
      </c>
    </row>
    <row r="37" spans="2:19" x14ac:dyDescent="0.2">
      <c r="B37" s="9">
        <v>32</v>
      </c>
      <c r="C37" s="5" t="s">
        <v>56</v>
      </c>
      <c r="D37" s="5" t="s">
        <v>57</v>
      </c>
      <c r="E37" s="4">
        <v>23</v>
      </c>
      <c r="F37" s="4" t="s">
        <v>2</v>
      </c>
      <c r="G37" s="4" t="s">
        <v>119</v>
      </c>
      <c r="H37" s="4" t="s">
        <v>107</v>
      </c>
      <c r="I37" s="2" t="s">
        <v>125</v>
      </c>
      <c r="J37" s="5" t="s">
        <v>168</v>
      </c>
      <c r="K37" s="7">
        <v>4.2657760415147337</v>
      </c>
      <c r="L37" s="7">
        <v>4.8769814935166673</v>
      </c>
      <c r="M37" s="7">
        <v>4.9969203075378594</v>
      </c>
      <c r="N37" s="7">
        <v>6.079903622364685</v>
      </c>
      <c r="O37" s="7">
        <v>4.4314185718325732</v>
      </c>
      <c r="P37" s="15">
        <f t="shared" si="0"/>
        <v>4.9000000000000004</v>
      </c>
      <c r="Q37" s="15">
        <f t="shared" si="1"/>
        <v>4.9000000000000004</v>
      </c>
      <c r="R37" s="15">
        <f t="shared" si="2"/>
        <v>4.9000000000000004</v>
      </c>
      <c r="S37" s="16" t="str">
        <f t="shared" si="3"/>
        <v>Aprobado</v>
      </c>
    </row>
    <row r="38" spans="2:19" x14ac:dyDescent="0.2">
      <c r="B38" s="9">
        <v>33</v>
      </c>
      <c r="C38" s="5" t="s">
        <v>58</v>
      </c>
      <c r="D38" s="5" t="s">
        <v>59</v>
      </c>
      <c r="E38" s="4">
        <v>12</v>
      </c>
      <c r="F38" s="4" t="s">
        <v>15</v>
      </c>
      <c r="G38" s="4" t="s">
        <v>119</v>
      </c>
      <c r="H38" s="4" t="s">
        <v>108</v>
      </c>
      <c r="I38" s="2" t="s">
        <v>125</v>
      </c>
      <c r="J38" s="5" t="s">
        <v>169</v>
      </c>
      <c r="K38" s="7">
        <v>5.8702182542757173</v>
      </c>
      <c r="L38" s="7">
        <v>6.8148091423177961</v>
      </c>
      <c r="M38" s="7">
        <v>4.983222700550467</v>
      </c>
      <c r="N38" s="7">
        <v>3.3408174371073187</v>
      </c>
      <c r="O38" s="7">
        <v>2.8544310896012766</v>
      </c>
      <c r="P38" s="15">
        <f t="shared" si="0"/>
        <v>4.8</v>
      </c>
      <c r="Q38" s="15">
        <f t="shared" si="1"/>
        <v>5</v>
      </c>
      <c r="R38" s="15">
        <f t="shared" si="2"/>
        <v>5</v>
      </c>
      <c r="S38" s="16" t="str">
        <f t="shared" si="3"/>
        <v>Aprobado</v>
      </c>
    </row>
    <row r="39" spans="2:19" x14ac:dyDescent="0.2">
      <c r="B39" s="9">
        <v>34</v>
      </c>
      <c r="C39" s="5" t="s">
        <v>60</v>
      </c>
      <c r="D39" s="5" t="s">
        <v>61</v>
      </c>
      <c r="E39" s="4">
        <v>15</v>
      </c>
      <c r="F39" s="4" t="s">
        <v>2</v>
      </c>
      <c r="G39" s="4" t="s">
        <v>121</v>
      </c>
      <c r="H39" s="4" t="s">
        <v>109</v>
      </c>
      <c r="I39" s="2" t="s">
        <v>125</v>
      </c>
      <c r="J39" s="5" t="s">
        <v>170</v>
      </c>
      <c r="K39" s="7">
        <v>4.7205199735826442</v>
      </c>
      <c r="L39" s="7">
        <v>5.1842897135700978</v>
      </c>
      <c r="M39" s="7">
        <v>6.0396911831293281</v>
      </c>
      <c r="N39" s="7">
        <v>2.6804883613943686</v>
      </c>
      <c r="O39" s="7">
        <v>3.3007434148395598</v>
      </c>
      <c r="P39" s="15">
        <f t="shared" si="0"/>
        <v>4.4000000000000004</v>
      </c>
      <c r="Q39" s="15">
        <f t="shared" si="1"/>
        <v>4.7</v>
      </c>
      <c r="R39" s="15">
        <f t="shared" si="2"/>
        <v>4.7</v>
      </c>
      <c r="S39" s="16" t="str">
        <f t="shared" si="3"/>
        <v>Aprobado</v>
      </c>
    </row>
    <row r="40" spans="2:19" x14ac:dyDescent="0.2">
      <c r="B40" s="9">
        <v>35</v>
      </c>
      <c r="C40" s="5" t="s">
        <v>62</v>
      </c>
      <c r="D40" s="5" t="s">
        <v>63</v>
      </c>
      <c r="E40" s="6">
        <v>21</v>
      </c>
      <c r="F40" s="4" t="s">
        <v>2</v>
      </c>
      <c r="G40" s="4" t="s">
        <v>119</v>
      </c>
      <c r="H40" s="4" t="s">
        <v>110</v>
      </c>
      <c r="I40" s="2" t="s">
        <v>135</v>
      </c>
      <c r="J40" s="5" t="s">
        <v>171</v>
      </c>
      <c r="K40" s="7">
        <v>4.8052125762913374</v>
      </c>
      <c r="L40" s="7">
        <v>4.9521781153254381</v>
      </c>
      <c r="M40" s="7">
        <v>2.5327199999050176</v>
      </c>
      <c r="N40" s="7">
        <v>3.4805410500395184</v>
      </c>
      <c r="O40" s="7">
        <v>3.2038331744787407</v>
      </c>
      <c r="P40" s="15">
        <f t="shared" si="0"/>
        <v>3.8</v>
      </c>
      <c r="Q40" s="15">
        <f t="shared" si="1"/>
        <v>3.5</v>
      </c>
      <c r="R40" s="15">
        <f t="shared" si="2"/>
        <v>3.8</v>
      </c>
      <c r="S40" s="16" t="str">
        <f t="shared" si="3"/>
        <v>Reprobado</v>
      </c>
    </row>
    <row r="41" spans="2:19" x14ac:dyDescent="0.2">
      <c r="B41" s="9">
        <v>36</v>
      </c>
      <c r="C41" s="5" t="s">
        <v>64</v>
      </c>
      <c r="D41" s="5" t="s">
        <v>65</v>
      </c>
      <c r="E41" s="6">
        <v>15</v>
      </c>
      <c r="F41" s="4" t="s">
        <v>2</v>
      </c>
      <c r="G41" s="4" t="s">
        <v>122</v>
      </c>
      <c r="H41" s="4" t="s">
        <v>92</v>
      </c>
      <c r="I41" s="2" t="s">
        <v>125</v>
      </c>
      <c r="J41" s="5" t="s">
        <v>172</v>
      </c>
      <c r="K41" s="7">
        <v>4.5570322225663311</v>
      </c>
      <c r="L41" s="7">
        <v>5.7735398669140139</v>
      </c>
      <c r="M41" s="7">
        <v>6.849163284723808</v>
      </c>
      <c r="N41" s="7">
        <v>6.1793914702456938</v>
      </c>
      <c r="O41" s="7">
        <v>3.712474558245265</v>
      </c>
      <c r="P41" s="15">
        <f t="shared" si="0"/>
        <v>5.4</v>
      </c>
      <c r="Q41" s="15">
        <f t="shared" si="1"/>
        <v>5.8</v>
      </c>
      <c r="R41" s="15">
        <f t="shared" si="2"/>
        <v>5.8</v>
      </c>
      <c r="S41" s="16" t="str">
        <f t="shared" si="3"/>
        <v>Aprobado</v>
      </c>
    </row>
    <row r="42" spans="2:19" x14ac:dyDescent="0.2">
      <c r="B42" s="9">
        <v>37</v>
      </c>
      <c r="C42" s="5" t="s">
        <v>66</v>
      </c>
      <c r="D42" s="5" t="s">
        <v>67</v>
      </c>
      <c r="E42" s="6">
        <v>17</v>
      </c>
      <c r="F42" s="4" t="s">
        <v>15</v>
      </c>
      <c r="G42" s="4" t="s">
        <v>121</v>
      </c>
      <c r="H42" s="4" t="s">
        <v>92</v>
      </c>
      <c r="I42" s="2" t="s">
        <v>125</v>
      </c>
      <c r="J42" s="5" t="s">
        <v>173</v>
      </c>
      <c r="K42" s="7">
        <v>3.6934244031119099</v>
      </c>
      <c r="L42" s="7">
        <v>5.6138687507997993</v>
      </c>
      <c r="M42" s="7">
        <v>3.3940096662820385</v>
      </c>
      <c r="N42" s="7">
        <v>6.1679941977438526</v>
      </c>
      <c r="O42" s="7">
        <v>6.4598173366844751</v>
      </c>
      <c r="P42" s="15">
        <f t="shared" si="0"/>
        <v>5.0999999999999996</v>
      </c>
      <c r="Q42" s="15">
        <f t="shared" si="1"/>
        <v>5.6</v>
      </c>
      <c r="R42" s="15">
        <f t="shared" si="2"/>
        <v>5.6</v>
      </c>
      <c r="S42" s="16" t="str">
        <f t="shared" si="3"/>
        <v>Aprobado</v>
      </c>
    </row>
    <row r="43" spans="2:19" x14ac:dyDescent="0.2">
      <c r="B43" s="9">
        <v>38</v>
      </c>
      <c r="C43" s="5" t="s">
        <v>68</v>
      </c>
      <c r="D43" s="5" t="s">
        <v>69</v>
      </c>
      <c r="E43" s="4">
        <v>21</v>
      </c>
      <c r="F43" s="4" t="s">
        <v>2</v>
      </c>
      <c r="G43" s="4" t="s">
        <v>118</v>
      </c>
      <c r="H43" s="4" t="s">
        <v>92</v>
      </c>
      <c r="I43" s="2" t="s">
        <v>125</v>
      </c>
      <c r="J43" s="5" t="s">
        <v>174</v>
      </c>
      <c r="K43" s="7">
        <v>5.455865651102302</v>
      </c>
      <c r="L43" s="7">
        <v>5.8212987352830075</v>
      </c>
      <c r="M43" s="7">
        <v>3.0591951204062999</v>
      </c>
      <c r="N43" s="7">
        <v>2.1875664749005312</v>
      </c>
      <c r="O43" s="7">
        <v>5.785964029079766</v>
      </c>
      <c r="P43" s="15">
        <f t="shared" si="0"/>
        <v>4.5</v>
      </c>
      <c r="Q43" s="15">
        <f t="shared" si="1"/>
        <v>5.5</v>
      </c>
      <c r="R43" s="15">
        <f t="shared" si="2"/>
        <v>5.5</v>
      </c>
      <c r="S43" s="16" t="str">
        <f t="shared" si="3"/>
        <v>Aprobado</v>
      </c>
    </row>
    <row r="44" spans="2:19" x14ac:dyDescent="0.2">
      <c r="B44" s="9">
        <v>39</v>
      </c>
      <c r="C44" s="5" t="s">
        <v>70</v>
      </c>
      <c r="D44" s="5" t="s">
        <v>71</v>
      </c>
      <c r="E44" s="4">
        <v>18</v>
      </c>
      <c r="F44" s="4" t="s">
        <v>2</v>
      </c>
      <c r="G44" s="4" t="s">
        <v>122</v>
      </c>
      <c r="H44" s="4" t="s">
        <v>115</v>
      </c>
      <c r="I44" s="2" t="s">
        <v>125</v>
      </c>
      <c r="J44" s="5" t="s">
        <v>175</v>
      </c>
      <c r="K44" s="7">
        <v>4.7561768321673412</v>
      </c>
      <c r="L44" s="7">
        <v>5.28734634100379</v>
      </c>
      <c r="M44" s="7">
        <v>6.7026892563551606</v>
      </c>
      <c r="N44" s="7">
        <v>3.8416908399601351</v>
      </c>
      <c r="O44" s="7">
        <v>6.9743918018696878</v>
      </c>
      <c r="P44" s="15">
        <f t="shared" si="0"/>
        <v>5.5</v>
      </c>
      <c r="Q44" s="15">
        <f t="shared" si="1"/>
        <v>5.3</v>
      </c>
      <c r="R44" s="15">
        <f t="shared" si="2"/>
        <v>5.5</v>
      </c>
      <c r="S44" s="16" t="str">
        <f t="shared" si="3"/>
        <v>Aprobado</v>
      </c>
    </row>
    <row r="45" spans="2:19" x14ac:dyDescent="0.2">
      <c r="B45" s="9">
        <v>40</v>
      </c>
      <c r="C45" s="5" t="s">
        <v>3</v>
      </c>
      <c r="D45" s="5" t="s">
        <v>72</v>
      </c>
      <c r="E45" s="4">
        <v>12</v>
      </c>
      <c r="F45" s="4" t="s">
        <v>15</v>
      </c>
      <c r="G45" s="4" t="s">
        <v>118</v>
      </c>
      <c r="H45" s="4" t="s">
        <v>92</v>
      </c>
      <c r="I45" s="2" t="s">
        <v>125</v>
      </c>
      <c r="J45" s="5" t="s">
        <v>176</v>
      </c>
      <c r="K45" s="7">
        <v>4.4216690467307274</v>
      </c>
      <c r="L45" s="7">
        <v>3.888329782699079</v>
      </c>
      <c r="M45" s="7">
        <v>6.5460393035155366</v>
      </c>
      <c r="N45" s="7">
        <v>3.7050582313687519</v>
      </c>
      <c r="O45" s="7">
        <v>4.0003834363342676</v>
      </c>
      <c r="P45" s="15">
        <f t="shared" si="0"/>
        <v>4.5</v>
      </c>
      <c r="Q45" s="15">
        <f t="shared" si="1"/>
        <v>4</v>
      </c>
      <c r="R45" s="15">
        <f t="shared" si="2"/>
        <v>4.5</v>
      </c>
      <c r="S45" s="16" t="str">
        <f t="shared" si="3"/>
        <v>Aprobado</v>
      </c>
    </row>
    <row r="46" spans="2:19" x14ac:dyDescent="0.2">
      <c r="B46" s="9">
        <v>41</v>
      </c>
      <c r="C46" s="5" t="s">
        <v>3</v>
      </c>
      <c r="D46" s="5" t="s">
        <v>73</v>
      </c>
      <c r="E46" s="4">
        <v>21</v>
      </c>
      <c r="F46" s="4" t="s">
        <v>15</v>
      </c>
      <c r="G46" s="4" t="s">
        <v>118</v>
      </c>
      <c r="H46" s="4" t="s">
        <v>114</v>
      </c>
      <c r="I46" s="2" t="s">
        <v>125</v>
      </c>
      <c r="J46" s="5" t="s">
        <v>177</v>
      </c>
      <c r="K46" s="7">
        <v>4.219073686679482</v>
      </c>
      <c r="L46" s="7">
        <v>6.5855728667879827</v>
      </c>
      <c r="M46" s="7">
        <v>4.0005520465606246</v>
      </c>
      <c r="N46" s="7">
        <v>2.4197796577534296</v>
      </c>
      <c r="O46" s="7">
        <v>3.1981131705770935</v>
      </c>
      <c r="P46" s="15">
        <f t="shared" si="0"/>
        <v>4.0999999999999996</v>
      </c>
      <c r="Q46" s="15">
        <f t="shared" si="1"/>
        <v>4</v>
      </c>
      <c r="R46" s="15">
        <f t="shared" si="2"/>
        <v>4.0999999999999996</v>
      </c>
      <c r="S46" s="16" t="str">
        <f t="shared" si="3"/>
        <v>Aprobado</v>
      </c>
    </row>
    <row r="47" spans="2:19" x14ac:dyDescent="0.2">
      <c r="B47" s="9">
        <v>42</v>
      </c>
      <c r="C47" s="5" t="s">
        <v>20</v>
      </c>
      <c r="D47" s="5" t="s">
        <v>74</v>
      </c>
      <c r="E47" s="4">
        <v>23</v>
      </c>
      <c r="F47" s="4" t="s">
        <v>2</v>
      </c>
      <c r="G47" s="4" t="s">
        <v>119</v>
      </c>
      <c r="H47" s="4" t="s">
        <v>113</v>
      </c>
      <c r="I47" s="2" t="s">
        <v>125</v>
      </c>
      <c r="J47" s="5" t="s">
        <v>178</v>
      </c>
      <c r="K47" s="7">
        <v>6.9275264264420029</v>
      </c>
      <c r="L47" s="7">
        <v>4.437538014142266</v>
      </c>
      <c r="M47" s="7">
        <v>5.2527110822571661</v>
      </c>
      <c r="N47" s="7">
        <v>4.4595566369393813</v>
      </c>
      <c r="O47" s="7">
        <v>2.0919683217930665</v>
      </c>
      <c r="P47" s="15">
        <f t="shared" si="0"/>
        <v>4.5999999999999996</v>
      </c>
      <c r="Q47" s="15">
        <f t="shared" si="1"/>
        <v>4.5</v>
      </c>
      <c r="R47" s="15">
        <f t="shared" si="2"/>
        <v>4.5999999999999996</v>
      </c>
      <c r="S47" s="16" t="str">
        <f t="shared" si="3"/>
        <v>Aprobado</v>
      </c>
    </row>
    <row r="48" spans="2:19" x14ac:dyDescent="0.2">
      <c r="B48" s="9">
        <v>43</v>
      </c>
      <c r="C48" s="5" t="s">
        <v>75</v>
      </c>
      <c r="D48" s="5" t="s">
        <v>76</v>
      </c>
      <c r="E48" s="4">
        <v>12</v>
      </c>
      <c r="F48" s="4" t="s">
        <v>2</v>
      </c>
      <c r="G48" s="4" t="s">
        <v>119</v>
      </c>
      <c r="H48" s="4" t="s">
        <v>112</v>
      </c>
      <c r="I48" s="2" t="s">
        <v>125</v>
      </c>
      <c r="J48" s="5" t="s">
        <v>179</v>
      </c>
      <c r="K48" s="7">
        <v>2.7090479473777576</v>
      </c>
      <c r="L48" s="7">
        <v>5.8590340682895627</v>
      </c>
      <c r="M48" s="7">
        <v>5.0360727541363222</v>
      </c>
      <c r="N48" s="7">
        <v>4.407076760178299</v>
      </c>
      <c r="O48" s="7">
        <v>6.6327631193513179</v>
      </c>
      <c r="P48" s="15">
        <f t="shared" si="0"/>
        <v>4.9000000000000004</v>
      </c>
      <c r="Q48" s="15">
        <f t="shared" si="1"/>
        <v>5</v>
      </c>
      <c r="R48" s="15">
        <f t="shared" si="2"/>
        <v>5</v>
      </c>
      <c r="S48" s="16" t="str">
        <f t="shared" si="3"/>
        <v>Aprobado</v>
      </c>
    </row>
    <row r="49" spans="2:19" x14ac:dyDescent="0.2">
      <c r="B49" s="9">
        <v>44</v>
      </c>
      <c r="C49" s="5" t="s">
        <v>5</v>
      </c>
      <c r="D49" s="5" t="s">
        <v>6</v>
      </c>
      <c r="E49" s="4">
        <v>25</v>
      </c>
      <c r="F49" s="4" t="s">
        <v>2</v>
      </c>
      <c r="G49" s="4" t="s">
        <v>119</v>
      </c>
      <c r="H49" s="4" t="s">
        <v>92</v>
      </c>
      <c r="I49" s="2" t="s">
        <v>135</v>
      </c>
      <c r="J49" s="5" t="s">
        <v>139</v>
      </c>
      <c r="K49" s="7">
        <v>3.8729171925807049</v>
      </c>
      <c r="L49" s="7">
        <v>5.4565249470763391</v>
      </c>
      <c r="M49" s="7">
        <v>6.2662527862149089</v>
      </c>
      <c r="N49" s="7">
        <v>6.0866160594719032</v>
      </c>
      <c r="O49" s="7">
        <v>5.9570900745944542</v>
      </c>
      <c r="P49" s="15">
        <f t="shared" si="0"/>
        <v>5.5</v>
      </c>
      <c r="Q49" s="15">
        <f t="shared" si="1"/>
        <v>6</v>
      </c>
      <c r="R49" s="15">
        <f t="shared" si="2"/>
        <v>6</v>
      </c>
      <c r="S49" s="16" t="str">
        <f t="shared" si="3"/>
        <v>Aprobado</v>
      </c>
    </row>
    <row r="50" spans="2:19" x14ac:dyDescent="0.2">
      <c r="B50" s="9">
        <v>45</v>
      </c>
      <c r="C50" s="5" t="s">
        <v>77</v>
      </c>
      <c r="D50" s="5" t="s">
        <v>78</v>
      </c>
      <c r="E50" s="6">
        <v>15</v>
      </c>
      <c r="F50" s="4" t="s">
        <v>2</v>
      </c>
      <c r="G50" s="4" t="s">
        <v>120</v>
      </c>
      <c r="H50" s="4" t="s">
        <v>92</v>
      </c>
      <c r="I50" s="2" t="s">
        <v>125</v>
      </c>
      <c r="J50" s="5" t="s">
        <v>180</v>
      </c>
      <c r="K50" s="7">
        <v>4.5725643647522389</v>
      </c>
      <c r="L50" s="7">
        <v>3.0278508655614473</v>
      </c>
      <c r="M50" s="7">
        <v>2.3151547344978134</v>
      </c>
      <c r="N50" s="7">
        <v>4.154061768078102</v>
      </c>
      <c r="O50" s="7">
        <v>2.253592173835711</v>
      </c>
      <c r="P50" s="15">
        <f t="shared" si="0"/>
        <v>3.3</v>
      </c>
      <c r="Q50" s="15">
        <f t="shared" si="1"/>
        <v>3</v>
      </c>
      <c r="R50" s="15">
        <f t="shared" si="2"/>
        <v>3.3</v>
      </c>
      <c r="S50" s="16" t="str">
        <f t="shared" si="3"/>
        <v>Reprobado</v>
      </c>
    </row>
    <row r="51" spans="2:19" x14ac:dyDescent="0.2">
      <c r="B51" s="9">
        <v>46</v>
      </c>
      <c r="C51" s="5" t="s">
        <v>79</v>
      </c>
      <c r="D51" s="5" t="s">
        <v>80</v>
      </c>
      <c r="E51" s="6">
        <v>17</v>
      </c>
      <c r="F51" s="4" t="s">
        <v>2</v>
      </c>
      <c r="G51" s="4" t="s">
        <v>121</v>
      </c>
      <c r="H51" s="4" t="s">
        <v>111</v>
      </c>
      <c r="I51" s="2" t="s">
        <v>125</v>
      </c>
      <c r="J51" s="5" t="s">
        <v>181</v>
      </c>
      <c r="K51" s="7">
        <v>4.8777252815531309</v>
      </c>
      <c r="L51" s="7">
        <v>3.9067805107825637</v>
      </c>
      <c r="M51" s="7">
        <v>6.5879580814272511</v>
      </c>
      <c r="N51" s="7">
        <v>4.7129042081393688</v>
      </c>
      <c r="O51" s="7">
        <v>5.6386887542607571</v>
      </c>
      <c r="P51" s="15">
        <f t="shared" si="0"/>
        <v>5.0999999999999996</v>
      </c>
      <c r="Q51" s="15">
        <f t="shared" si="1"/>
        <v>4.9000000000000004</v>
      </c>
      <c r="R51" s="15">
        <f t="shared" si="2"/>
        <v>5.0999999999999996</v>
      </c>
      <c r="S51" s="16" t="str">
        <f t="shared" si="3"/>
        <v>Aprobado</v>
      </c>
    </row>
    <row r="52" spans="2:19" x14ac:dyDescent="0.2">
      <c r="B52" s="9">
        <v>47</v>
      </c>
      <c r="C52" s="5" t="s">
        <v>81</v>
      </c>
      <c r="D52" s="5" t="s">
        <v>82</v>
      </c>
      <c r="E52" s="4">
        <v>21</v>
      </c>
      <c r="F52" s="4" t="s">
        <v>15</v>
      </c>
      <c r="G52" s="4" t="s">
        <v>119</v>
      </c>
      <c r="H52" s="4" t="s">
        <v>92</v>
      </c>
      <c r="I52" s="2" t="s">
        <v>125</v>
      </c>
      <c r="J52" s="5" t="s">
        <v>182</v>
      </c>
      <c r="K52" s="7">
        <v>3.134156516118197</v>
      </c>
      <c r="L52" s="7">
        <v>6.9212789582873864</v>
      </c>
      <c r="M52" s="7">
        <v>2.7964709353645794</v>
      </c>
      <c r="N52" s="7">
        <v>2.1572806906766995</v>
      </c>
      <c r="O52" s="7">
        <v>3.7250046084406927</v>
      </c>
      <c r="P52" s="15">
        <f t="shared" si="0"/>
        <v>3.7</v>
      </c>
      <c r="Q52" s="15">
        <f t="shared" si="1"/>
        <v>3.1</v>
      </c>
      <c r="R52" s="15">
        <f t="shared" si="2"/>
        <v>3.7</v>
      </c>
      <c r="S52" s="16" t="str">
        <f t="shared" si="3"/>
        <v>Reprobado</v>
      </c>
    </row>
    <row r="53" spans="2:19" x14ac:dyDescent="0.2">
      <c r="B53" s="9">
        <v>48</v>
      </c>
      <c r="C53" s="5" t="s">
        <v>83</v>
      </c>
      <c r="D53" s="5" t="s">
        <v>84</v>
      </c>
      <c r="E53" s="4">
        <v>18</v>
      </c>
      <c r="F53" s="4" t="s">
        <v>15</v>
      </c>
      <c r="G53" s="4" t="s">
        <v>122</v>
      </c>
      <c r="H53" s="4" t="s">
        <v>92</v>
      </c>
      <c r="I53" s="2" t="s">
        <v>135</v>
      </c>
      <c r="J53" s="5" t="s">
        <v>183</v>
      </c>
      <c r="K53" s="7">
        <v>3.6610689106130767</v>
      </c>
      <c r="L53" s="7">
        <v>6.6217559089564011</v>
      </c>
      <c r="M53" s="7">
        <v>2.6263989368154093</v>
      </c>
      <c r="N53" s="7">
        <v>6.5277706084487148</v>
      </c>
      <c r="O53" s="7">
        <v>2.6056671320869174</v>
      </c>
      <c r="P53" s="15">
        <f t="shared" si="0"/>
        <v>4.4000000000000004</v>
      </c>
      <c r="Q53" s="15">
        <f t="shared" si="1"/>
        <v>3.7</v>
      </c>
      <c r="R53" s="15">
        <f t="shared" si="2"/>
        <v>4.4000000000000004</v>
      </c>
      <c r="S53" s="16" t="str">
        <f t="shared" si="3"/>
        <v>Aprobado</v>
      </c>
    </row>
    <row r="54" spans="2:19" x14ac:dyDescent="0.2">
      <c r="B54" s="9">
        <v>49</v>
      </c>
      <c r="C54" s="5" t="s">
        <v>85</v>
      </c>
      <c r="D54" s="5" t="s">
        <v>86</v>
      </c>
      <c r="E54" s="4">
        <v>12</v>
      </c>
      <c r="F54" s="4" t="s">
        <v>2</v>
      </c>
      <c r="G54" s="4" t="s">
        <v>120</v>
      </c>
      <c r="H54" s="4" t="s">
        <v>92</v>
      </c>
      <c r="I54" s="2" t="s">
        <v>125</v>
      </c>
      <c r="J54" s="5" t="s">
        <v>184</v>
      </c>
      <c r="K54" s="7">
        <v>6.2586926318057987</v>
      </c>
      <c r="L54" s="7">
        <v>2.3559543582938431</v>
      </c>
      <c r="M54" s="7">
        <v>2.8302565631137253</v>
      </c>
      <c r="N54" s="7">
        <v>5.3156864246163398</v>
      </c>
      <c r="O54" s="7">
        <v>3.8726709301094004</v>
      </c>
      <c r="P54" s="15">
        <f t="shared" si="0"/>
        <v>4.0999999999999996</v>
      </c>
      <c r="Q54" s="15">
        <f t="shared" si="1"/>
        <v>3.9</v>
      </c>
      <c r="R54" s="15">
        <f t="shared" si="2"/>
        <v>4.0999999999999996</v>
      </c>
      <c r="S54" s="16" t="str">
        <f t="shared" si="3"/>
        <v>Aprobado</v>
      </c>
    </row>
    <row r="55" spans="2:19" ht="13.5" thickBot="1" x14ac:dyDescent="0.25">
      <c r="B55" s="10">
        <v>50</v>
      </c>
      <c r="C55" s="11" t="s">
        <v>87</v>
      </c>
      <c r="D55" s="11" t="s">
        <v>88</v>
      </c>
      <c r="E55" s="12">
        <v>32</v>
      </c>
      <c r="F55" s="12" t="s">
        <v>2</v>
      </c>
      <c r="G55" s="12" t="s">
        <v>118</v>
      </c>
      <c r="H55" s="12" t="s">
        <v>92</v>
      </c>
      <c r="I55" s="13" t="s">
        <v>125</v>
      </c>
      <c r="J55" s="11" t="s">
        <v>185</v>
      </c>
      <c r="K55" s="14">
        <v>2.7430579570890918</v>
      </c>
      <c r="L55" s="14">
        <v>5.065163744467128</v>
      </c>
      <c r="M55" s="14">
        <v>4.9903809095152525</v>
      </c>
      <c r="N55" s="14">
        <v>5.4155622177425071</v>
      </c>
      <c r="O55" s="14">
        <v>3.8511019570853087</v>
      </c>
      <c r="P55" s="15">
        <f t="shared" si="0"/>
        <v>4.4000000000000004</v>
      </c>
      <c r="Q55" s="15">
        <f t="shared" si="1"/>
        <v>5</v>
      </c>
      <c r="R55" s="15">
        <f t="shared" si="2"/>
        <v>5</v>
      </c>
      <c r="S55" s="16" t="str">
        <f t="shared" si="3"/>
        <v>Aprobado</v>
      </c>
    </row>
  </sheetData>
  <mergeCells count="1">
    <mergeCell ref="B2:S3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99A8-3085-4484-927D-0DE10E089F5C}">
  <dimension ref="B1:S10"/>
  <sheetViews>
    <sheetView zoomScale="85" zoomScaleNormal="85" workbookViewId="0">
      <selection activeCell="B1" sqref="B1:S10"/>
    </sheetView>
  </sheetViews>
  <sheetFormatPr baseColWidth="10" defaultRowHeight="12.75" x14ac:dyDescent="0.2"/>
  <sheetData>
    <row r="1" spans="2:19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x14ac:dyDescent="0.2">
      <c r="B2" s="21" t="s">
        <v>116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</row>
    <row r="3" spans="2:19" ht="13.5" thickBot="1" x14ac:dyDescent="0.25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/>
    </row>
    <row r="4" spans="2:19" ht="13.5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2:19" ht="45.75" thickBot="1" x14ac:dyDescent="0.25">
      <c r="B5" s="17" t="s">
        <v>128</v>
      </c>
      <c r="C5" s="18" t="s">
        <v>129</v>
      </c>
      <c r="D5" s="18" t="s">
        <v>130</v>
      </c>
      <c r="E5" s="18" t="s">
        <v>124</v>
      </c>
      <c r="F5" s="18" t="s">
        <v>131</v>
      </c>
      <c r="G5" s="18" t="s">
        <v>132</v>
      </c>
      <c r="H5" s="18" t="s">
        <v>133</v>
      </c>
      <c r="I5" s="18" t="s">
        <v>134</v>
      </c>
      <c r="J5" s="18" t="s">
        <v>136</v>
      </c>
      <c r="K5" s="18" t="s">
        <v>186</v>
      </c>
      <c r="L5" s="18" t="s">
        <v>187</v>
      </c>
      <c r="M5" s="18" t="s">
        <v>188</v>
      </c>
      <c r="N5" s="18" t="s">
        <v>189</v>
      </c>
      <c r="O5" s="18" t="s">
        <v>190</v>
      </c>
      <c r="P5" s="19" t="s">
        <v>123</v>
      </c>
      <c r="Q5" s="19" t="s">
        <v>127</v>
      </c>
      <c r="R5" s="19" t="s">
        <v>191</v>
      </c>
      <c r="S5" s="20" t="s">
        <v>126</v>
      </c>
    </row>
    <row r="6" spans="2:19" x14ac:dyDescent="0.2">
      <c r="B6" s="9">
        <v>18</v>
      </c>
      <c r="C6" s="5" t="s">
        <v>32</v>
      </c>
      <c r="D6" s="5" t="s">
        <v>33</v>
      </c>
      <c r="E6" s="4">
        <v>21</v>
      </c>
      <c r="F6" s="4" t="s">
        <v>15</v>
      </c>
      <c r="G6" s="4" t="s">
        <v>118</v>
      </c>
      <c r="H6" s="4" t="s">
        <v>92</v>
      </c>
      <c r="I6" s="2" t="s">
        <v>125</v>
      </c>
      <c r="J6" s="5" t="s">
        <v>154</v>
      </c>
      <c r="K6" s="7">
        <v>5.9896971119728244</v>
      </c>
      <c r="L6" s="7">
        <v>5.9465199340540664</v>
      </c>
      <c r="M6" s="7">
        <v>3.989361213010902</v>
      </c>
      <c r="N6" s="7">
        <v>4.446120311258781</v>
      </c>
      <c r="O6" s="7">
        <v>3.1891428299940947</v>
      </c>
      <c r="P6" s="15">
        <v>4.7</v>
      </c>
      <c r="Q6" s="15">
        <v>4.4000000000000004</v>
      </c>
      <c r="R6" s="15">
        <v>4.7</v>
      </c>
      <c r="S6" s="16" t="s">
        <v>192</v>
      </c>
    </row>
    <row r="7" spans="2:19" x14ac:dyDescent="0.2">
      <c r="B7" s="9">
        <v>28</v>
      </c>
      <c r="C7" s="5" t="s">
        <v>49</v>
      </c>
      <c r="D7" s="5" t="s">
        <v>50</v>
      </c>
      <c r="E7" s="4">
        <v>23</v>
      </c>
      <c r="F7" s="4" t="s">
        <v>15</v>
      </c>
      <c r="G7" s="4" t="s">
        <v>122</v>
      </c>
      <c r="H7" s="4" t="s">
        <v>92</v>
      </c>
      <c r="I7" s="2" t="s">
        <v>125</v>
      </c>
      <c r="J7" s="5" t="s">
        <v>164</v>
      </c>
      <c r="K7" s="7">
        <v>6.6468618865444942</v>
      </c>
      <c r="L7" s="7">
        <v>6.5727367889947343</v>
      </c>
      <c r="M7" s="7">
        <v>5.1771951502818458</v>
      </c>
      <c r="N7" s="7">
        <v>3.4254024129243374</v>
      </c>
      <c r="O7" s="7">
        <v>4.7887378961411304</v>
      </c>
      <c r="P7" s="15">
        <v>5.3</v>
      </c>
      <c r="Q7" s="15">
        <v>5.2</v>
      </c>
      <c r="R7" s="15">
        <v>5.3</v>
      </c>
      <c r="S7" s="16" t="s">
        <v>192</v>
      </c>
    </row>
    <row r="8" spans="2:19" x14ac:dyDescent="0.2">
      <c r="B8" s="9">
        <v>40</v>
      </c>
      <c r="C8" s="5" t="s">
        <v>3</v>
      </c>
      <c r="D8" s="5" t="s">
        <v>72</v>
      </c>
      <c r="E8" s="4">
        <v>12</v>
      </c>
      <c r="F8" s="4" t="s">
        <v>15</v>
      </c>
      <c r="G8" s="4" t="s">
        <v>118</v>
      </c>
      <c r="H8" s="4" t="s">
        <v>92</v>
      </c>
      <c r="I8" s="2" t="s">
        <v>125</v>
      </c>
      <c r="J8" s="5" t="s">
        <v>176</v>
      </c>
      <c r="K8" s="7">
        <v>4.4216690467307274</v>
      </c>
      <c r="L8" s="7">
        <v>3.888329782699079</v>
      </c>
      <c r="M8" s="7">
        <v>6.5460393035155366</v>
      </c>
      <c r="N8" s="7">
        <v>3.7050582313687519</v>
      </c>
      <c r="O8" s="7">
        <v>4.0003834363342676</v>
      </c>
      <c r="P8" s="15">
        <v>4.5</v>
      </c>
      <c r="Q8" s="15">
        <v>4</v>
      </c>
      <c r="R8" s="15">
        <v>4.5</v>
      </c>
      <c r="S8" s="16" t="s">
        <v>192</v>
      </c>
    </row>
    <row r="9" spans="2:19" x14ac:dyDescent="0.2">
      <c r="B9" s="9">
        <v>41</v>
      </c>
      <c r="C9" s="5" t="s">
        <v>3</v>
      </c>
      <c r="D9" s="5" t="s">
        <v>73</v>
      </c>
      <c r="E9" s="4">
        <v>21</v>
      </c>
      <c r="F9" s="4" t="s">
        <v>15</v>
      </c>
      <c r="G9" s="4" t="s">
        <v>118</v>
      </c>
      <c r="H9" s="4" t="s">
        <v>114</v>
      </c>
      <c r="I9" s="2" t="s">
        <v>125</v>
      </c>
      <c r="J9" s="5" t="s">
        <v>177</v>
      </c>
      <c r="K9" s="7">
        <v>4.219073686679482</v>
      </c>
      <c r="L9" s="7">
        <v>6.5855728667879827</v>
      </c>
      <c r="M9" s="7">
        <v>4.0005520465606246</v>
      </c>
      <c r="N9" s="7">
        <v>2.4197796577534296</v>
      </c>
      <c r="O9" s="7">
        <v>3.1981131705770935</v>
      </c>
      <c r="P9" s="15">
        <v>4.0999999999999996</v>
      </c>
      <c r="Q9" s="15">
        <v>4</v>
      </c>
      <c r="R9" s="15">
        <v>4.0999999999999996</v>
      </c>
      <c r="S9" s="16" t="s">
        <v>192</v>
      </c>
    </row>
    <row r="10" spans="2:19" x14ac:dyDescent="0.2">
      <c r="B10" s="9">
        <v>48</v>
      </c>
      <c r="C10" s="5" t="s">
        <v>83</v>
      </c>
      <c r="D10" s="5" t="s">
        <v>84</v>
      </c>
      <c r="E10" s="4">
        <v>18</v>
      </c>
      <c r="F10" s="4" t="s">
        <v>15</v>
      </c>
      <c r="G10" s="4" t="s">
        <v>122</v>
      </c>
      <c r="H10" s="4" t="s">
        <v>92</v>
      </c>
      <c r="I10" s="2" t="s">
        <v>135</v>
      </c>
      <c r="J10" s="5" t="s">
        <v>183</v>
      </c>
      <c r="K10" s="7">
        <v>3.6610689106130767</v>
      </c>
      <c r="L10" s="7">
        <v>6.6217559089564011</v>
      </c>
      <c r="M10" s="7">
        <v>2.6263989368154093</v>
      </c>
      <c r="N10" s="7">
        <v>6.5277706084487148</v>
      </c>
      <c r="O10" s="7">
        <v>2.6056671320869174</v>
      </c>
      <c r="P10" s="15">
        <v>4.4000000000000004</v>
      </c>
      <c r="Q10" s="15">
        <v>3.7</v>
      </c>
      <c r="R10" s="15">
        <v>4.4000000000000004</v>
      </c>
      <c r="S10" s="16" t="s">
        <v>192</v>
      </c>
    </row>
  </sheetData>
  <mergeCells count="1">
    <mergeCell ref="B2: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AD7E-F60E-4B99-A109-C3B216E5C37B}">
  <dimension ref="B1:S12"/>
  <sheetViews>
    <sheetView topLeftCell="D1" workbookViewId="0">
      <selection activeCell="B2" sqref="B2:S12"/>
    </sheetView>
  </sheetViews>
  <sheetFormatPr baseColWidth="10" defaultRowHeight="12.75" x14ac:dyDescent="0.2"/>
  <sheetData>
    <row r="1" spans="2:19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x14ac:dyDescent="0.2">
      <c r="B2" s="21" t="s">
        <v>116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</row>
    <row r="3" spans="2:19" ht="13.5" thickBot="1" x14ac:dyDescent="0.25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/>
    </row>
    <row r="4" spans="2:19" ht="13.5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2:19" ht="45.75" thickBot="1" x14ac:dyDescent="0.25">
      <c r="B5" s="17" t="s">
        <v>128</v>
      </c>
      <c r="C5" s="18" t="s">
        <v>129</v>
      </c>
      <c r="D5" s="18" t="s">
        <v>130</v>
      </c>
      <c r="E5" s="18" t="s">
        <v>124</v>
      </c>
      <c r="F5" s="18" t="s">
        <v>131</v>
      </c>
      <c r="G5" s="18" t="s">
        <v>132</v>
      </c>
      <c r="H5" s="18" t="s">
        <v>133</v>
      </c>
      <c r="I5" s="18" t="s">
        <v>134</v>
      </c>
      <c r="J5" s="18" t="s">
        <v>136</v>
      </c>
      <c r="K5" s="18" t="s">
        <v>186</v>
      </c>
      <c r="L5" s="18" t="s">
        <v>187</v>
      </c>
      <c r="M5" s="18" t="s">
        <v>188</v>
      </c>
      <c r="N5" s="18" t="s">
        <v>189</v>
      </c>
      <c r="O5" s="18" t="s">
        <v>190</v>
      </c>
      <c r="P5" s="19" t="s">
        <v>123</v>
      </c>
      <c r="Q5" s="19" t="s">
        <v>127</v>
      </c>
      <c r="R5" s="19" t="s">
        <v>191</v>
      </c>
      <c r="S5" s="20" t="s">
        <v>126</v>
      </c>
    </row>
    <row r="6" spans="2:19" x14ac:dyDescent="0.2">
      <c r="B6" s="9">
        <v>4</v>
      </c>
      <c r="C6" s="5" t="s">
        <v>7</v>
      </c>
      <c r="D6" s="5" t="s">
        <v>8</v>
      </c>
      <c r="E6" s="6">
        <v>20</v>
      </c>
      <c r="F6" s="4" t="s">
        <v>2</v>
      </c>
      <c r="G6" s="4" t="s">
        <v>119</v>
      </c>
      <c r="H6" s="4" t="s">
        <v>92</v>
      </c>
      <c r="I6" s="2" t="s">
        <v>125</v>
      </c>
      <c r="J6" s="5" t="s">
        <v>140</v>
      </c>
      <c r="K6" s="7">
        <v>3.9968748790443387</v>
      </c>
      <c r="L6" s="7">
        <v>6.2008468743255793</v>
      </c>
      <c r="M6" s="7">
        <v>6.8987596407253617</v>
      </c>
      <c r="N6" s="7">
        <v>2.0628574693545332</v>
      </c>
      <c r="O6" s="7">
        <v>2.9231166408650853</v>
      </c>
      <c r="P6" s="15">
        <v>4.4000000000000004</v>
      </c>
      <c r="Q6" s="15">
        <v>4</v>
      </c>
      <c r="R6" s="15">
        <v>4.4000000000000004</v>
      </c>
      <c r="S6" s="16" t="s">
        <v>192</v>
      </c>
    </row>
    <row r="7" spans="2:19" x14ac:dyDescent="0.2">
      <c r="B7" s="9">
        <v>8</v>
      </c>
      <c r="C7" s="5" t="s">
        <v>16</v>
      </c>
      <c r="D7" s="5" t="s">
        <v>17</v>
      </c>
      <c r="E7" s="4">
        <v>23</v>
      </c>
      <c r="F7" s="4" t="s">
        <v>2</v>
      </c>
      <c r="G7" s="4" t="s">
        <v>122</v>
      </c>
      <c r="H7" s="4" t="s">
        <v>92</v>
      </c>
      <c r="I7" s="2" t="s">
        <v>125</v>
      </c>
      <c r="J7" s="5" t="s">
        <v>144</v>
      </c>
      <c r="K7" s="7">
        <v>4.6186873570447773</v>
      </c>
      <c r="L7" s="7">
        <v>4.7963634584003145</v>
      </c>
      <c r="M7" s="7">
        <v>6.0306071095182494</v>
      </c>
      <c r="N7" s="7">
        <v>6.1805304248188779</v>
      </c>
      <c r="O7" s="7">
        <v>4.1565439455748834</v>
      </c>
      <c r="P7" s="15">
        <v>5.2</v>
      </c>
      <c r="Q7" s="15">
        <v>4.8</v>
      </c>
      <c r="R7" s="15">
        <v>5.2</v>
      </c>
      <c r="S7" s="16" t="s">
        <v>192</v>
      </c>
    </row>
    <row r="8" spans="2:19" x14ac:dyDescent="0.2">
      <c r="B8" s="9">
        <v>16</v>
      </c>
      <c r="C8" s="5" t="s">
        <v>28</v>
      </c>
      <c r="D8" s="5" t="s">
        <v>29</v>
      </c>
      <c r="E8" s="6">
        <v>15</v>
      </c>
      <c r="F8" s="4" t="s">
        <v>2</v>
      </c>
      <c r="G8" s="4" t="s">
        <v>122</v>
      </c>
      <c r="H8" s="4" t="s">
        <v>92</v>
      </c>
      <c r="I8" s="2" t="s">
        <v>125</v>
      </c>
      <c r="J8" s="5" t="s">
        <v>152</v>
      </c>
      <c r="K8" s="7">
        <v>6.8498181931347171</v>
      </c>
      <c r="L8" s="7">
        <v>3.7631627676534585</v>
      </c>
      <c r="M8" s="7">
        <v>5.2929041428240486</v>
      </c>
      <c r="N8" s="7">
        <v>5.6182438359182152</v>
      </c>
      <c r="O8" s="7">
        <v>2.36498414100509</v>
      </c>
      <c r="P8" s="15">
        <v>4.8</v>
      </c>
      <c r="Q8" s="15">
        <v>5.3</v>
      </c>
      <c r="R8" s="15">
        <v>5.3</v>
      </c>
      <c r="S8" s="16" t="s">
        <v>192</v>
      </c>
    </row>
    <row r="9" spans="2:19" x14ac:dyDescent="0.2">
      <c r="B9" s="9">
        <v>24</v>
      </c>
      <c r="C9" s="5" t="s">
        <v>42</v>
      </c>
      <c r="D9" s="5" t="s">
        <v>10</v>
      </c>
      <c r="E9" s="6">
        <v>20</v>
      </c>
      <c r="F9" s="4" t="s">
        <v>2</v>
      </c>
      <c r="G9" s="4" t="s">
        <v>119</v>
      </c>
      <c r="H9" s="4" t="s">
        <v>92</v>
      </c>
      <c r="I9" s="2" t="s">
        <v>125</v>
      </c>
      <c r="J9" s="5" t="s">
        <v>160</v>
      </c>
      <c r="K9" s="7">
        <v>3.4238249483150085</v>
      </c>
      <c r="L9" s="7">
        <v>3.3068680885455812</v>
      </c>
      <c r="M9" s="7">
        <v>3.7830626172089357</v>
      </c>
      <c r="N9" s="7">
        <v>6.9845874904946186</v>
      </c>
      <c r="O9" s="7">
        <v>5.7766312356627356</v>
      </c>
      <c r="P9" s="15">
        <v>4.7</v>
      </c>
      <c r="Q9" s="15">
        <v>3.8</v>
      </c>
      <c r="R9" s="15">
        <v>4.7</v>
      </c>
      <c r="S9" s="16" t="s">
        <v>192</v>
      </c>
    </row>
    <row r="10" spans="2:19" x14ac:dyDescent="0.2">
      <c r="B10" s="9">
        <v>27</v>
      </c>
      <c r="C10" s="5" t="s">
        <v>47</v>
      </c>
      <c r="D10" s="5" t="s">
        <v>48</v>
      </c>
      <c r="E10" s="4">
        <v>34</v>
      </c>
      <c r="F10" s="4" t="s">
        <v>2</v>
      </c>
      <c r="G10" s="4" t="s">
        <v>119</v>
      </c>
      <c r="H10" s="4" t="s">
        <v>92</v>
      </c>
      <c r="I10" s="2" t="s">
        <v>125</v>
      </c>
      <c r="J10" s="5" t="s">
        <v>163</v>
      </c>
      <c r="K10" s="7">
        <v>6.4909712972069054</v>
      </c>
      <c r="L10" s="7">
        <v>5.6327676760960088</v>
      </c>
      <c r="M10" s="7">
        <v>5.4005401628591425</v>
      </c>
      <c r="N10" s="7">
        <v>3.9039499871957304</v>
      </c>
      <c r="O10" s="7">
        <v>6.1905947433569457</v>
      </c>
      <c r="P10" s="15">
        <v>5.5</v>
      </c>
      <c r="Q10" s="15">
        <v>5.6</v>
      </c>
      <c r="R10" s="15">
        <v>5.6</v>
      </c>
      <c r="S10" s="16" t="s">
        <v>192</v>
      </c>
    </row>
    <row r="11" spans="2:19" x14ac:dyDescent="0.2">
      <c r="B11" s="9">
        <v>36</v>
      </c>
      <c r="C11" s="5" t="s">
        <v>64</v>
      </c>
      <c r="D11" s="5" t="s">
        <v>65</v>
      </c>
      <c r="E11" s="6">
        <v>15</v>
      </c>
      <c r="F11" s="4" t="s">
        <v>2</v>
      </c>
      <c r="G11" s="4" t="s">
        <v>122</v>
      </c>
      <c r="H11" s="4" t="s">
        <v>92</v>
      </c>
      <c r="I11" s="2" t="s">
        <v>125</v>
      </c>
      <c r="J11" s="5" t="s">
        <v>172</v>
      </c>
      <c r="K11" s="7">
        <v>4.5570322225663311</v>
      </c>
      <c r="L11" s="7">
        <v>5.7735398669140139</v>
      </c>
      <c r="M11" s="7">
        <v>6.849163284723808</v>
      </c>
      <c r="N11" s="7">
        <v>6.1793914702456938</v>
      </c>
      <c r="O11" s="7">
        <v>3.712474558245265</v>
      </c>
      <c r="P11" s="15">
        <v>5.4</v>
      </c>
      <c r="Q11" s="15">
        <v>5.8</v>
      </c>
      <c r="R11" s="15">
        <v>5.8</v>
      </c>
      <c r="S11" s="16" t="s">
        <v>192</v>
      </c>
    </row>
    <row r="12" spans="2:19" x14ac:dyDescent="0.2">
      <c r="B12" s="9">
        <v>44</v>
      </c>
      <c r="C12" s="5" t="s">
        <v>5</v>
      </c>
      <c r="D12" s="5" t="s">
        <v>6</v>
      </c>
      <c r="E12" s="4">
        <v>25</v>
      </c>
      <c r="F12" s="4" t="s">
        <v>2</v>
      </c>
      <c r="G12" s="4" t="s">
        <v>119</v>
      </c>
      <c r="H12" s="4" t="s">
        <v>92</v>
      </c>
      <c r="I12" s="2" t="s">
        <v>135</v>
      </c>
      <c r="J12" s="5" t="s">
        <v>139</v>
      </c>
      <c r="K12" s="7">
        <v>3.8729171925807049</v>
      </c>
      <c r="L12" s="7">
        <v>5.4565249470763391</v>
      </c>
      <c r="M12" s="7">
        <v>6.2662527862149089</v>
      </c>
      <c r="N12" s="7">
        <v>6.0866160594719032</v>
      </c>
      <c r="O12" s="7">
        <v>5.9570900745944542</v>
      </c>
      <c r="P12" s="15">
        <v>5.5</v>
      </c>
      <c r="Q12" s="15">
        <v>6</v>
      </c>
      <c r="R12" s="15">
        <v>6</v>
      </c>
      <c r="S12" s="16" t="s">
        <v>192</v>
      </c>
    </row>
  </sheetData>
  <mergeCells count="1">
    <mergeCell ref="B2:S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1F271-8517-4AAF-AD7C-59018B2E696B}">
  <dimension ref="A3:G11"/>
  <sheetViews>
    <sheetView workbookViewId="0">
      <selection activeCell="C21" sqref="C21"/>
    </sheetView>
  </sheetViews>
  <sheetFormatPr baseColWidth="10" defaultRowHeight="12.75" x14ac:dyDescent="0.2"/>
  <cols>
    <col min="1" max="1" width="17.85546875" bestFit="1" customWidth="1"/>
    <col min="2" max="2" width="23" bestFit="1" customWidth="1"/>
    <col min="3" max="3" width="14.140625" bestFit="1" customWidth="1"/>
    <col min="4" max="4" width="6.28515625" bestFit="1" customWidth="1"/>
    <col min="5" max="5" width="9.140625" bestFit="1" customWidth="1"/>
    <col min="6" max="6" width="10.140625" bestFit="1" customWidth="1"/>
    <col min="7" max="8" width="13.140625" bestFit="1" customWidth="1"/>
    <col min="9" max="9" width="14.140625" bestFit="1" customWidth="1"/>
    <col min="10" max="10" width="6.28515625" bestFit="1" customWidth="1"/>
    <col min="11" max="11" width="9.140625" bestFit="1" customWidth="1"/>
    <col min="12" max="12" width="10.140625" bestFit="1" customWidth="1"/>
    <col min="13" max="13" width="16.28515625" bestFit="1" customWidth="1"/>
    <col min="14" max="14" width="13.140625" bestFit="1" customWidth="1"/>
  </cols>
  <sheetData>
    <row r="3" spans="1:7" x14ac:dyDescent="0.2">
      <c r="A3" s="27" t="s">
        <v>195</v>
      </c>
      <c r="B3" s="27" t="s">
        <v>196</v>
      </c>
    </row>
    <row r="4" spans="1:7" x14ac:dyDescent="0.2">
      <c r="A4" s="27" t="s">
        <v>193</v>
      </c>
      <c r="B4" t="s">
        <v>118</v>
      </c>
      <c r="C4" t="s">
        <v>121</v>
      </c>
      <c r="D4" t="s">
        <v>122</v>
      </c>
      <c r="E4" t="s">
        <v>119</v>
      </c>
      <c r="F4" t="s">
        <v>120</v>
      </c>
      <c r="G4" t="s">
        <v>194</v>
      </c>
    </row>
    <row r="5" spans="1:7" x14ac:dyDescent="0.2">
      <c r="A5" s="28" t="s">
        <v>2</v>
      </c>
      <c r="B5" s="29">
        <v>6</v>
      </c>
      <c r="C5" s="29">
        <v>6</v>
      </c>
      <c r="D5" s="29">
        <v>7</v>
      </c>
      <c r="E5" s="29">
        <v>14</v>
      </c>
      <c r="F5" s="29">
        <v>5</v>
      </c>
      <c r="G5" s="29">
        <v>38</v>
      </c>
    </row>
    <row r="6" spans="1:7" x14ac:dyDescent="0.2">
      <c r="A6" s="30" t="s">
        <v>192</v>
      </c>
      <c r="B6" s="29">
        <v>4</v>
      </c>
      <c r="C6" s="29">
        <v>5</v>
      </c>
      <c r="D6" s="29">
        <v>6</v>
      </c>
      <c r="E6" s="29">
        <v>13</v>
      </c>
      <c r="F6" s="29">
        <v>3</v>
      </c>
      <c r="G6" s="29">
        <v>31</v>
      </c>
    </row>
    <row r="7" spans="1:7" x14ac:dyDescent="0.2">
      <c r="A7" s="30" t="s">
        <v>197</v>
      </c>
      <c r="B7" s="29">
        <v>2</v>
      </c>
      <c r="C7" s="29">
        <v>1</v>
      </c>
      <c r="D7" s="29">
        <v>1</v>
      </c>
      <c r="E7" s="29">
        <v>1</v>
      </c>
      <c r="F7" s="29">
        <v>2</v>
      </c>
      <c r="G7" s="29">
        <v>7</v>
      </c>
    </row>
    <row r="8" spans="1:7" x14ac:dyDescent="0.2">
      <c r="A8" s="28" t="s">
        <v>15</v>
      </c>
      <c r="B8" s="29">
        <v>4</v>
      </c>
      <c r="C8" s="29">
        <v>1</v>
      </c>
      <c r="D8" s="29">
        <v>2</v>
      </c>
      <c r="E8" s="29">
        <v>4</v>
      </c>
      <c r="F8" s="29">
        <v>1</v>
      </c>
      <c r="G8" s="29">
        <v>12</v>
      </c>
    </row>
    <row r="9" spans="1:7" x14ac:dyDescent="0.2">
      <c r="A9" s="30" t="s">
        <v>192</v>
      </c>
      <c r="B9" s="29">
        <v>3</v>
      </c>
      <c r="C9" s="29">
        <v>1</v>
      </c>
      <c r="D9" s="29">
        <v>2</v>
      </c>
      <c r="E9" s="29">
        <v>3</v>
      </c>
      <c r="F9" s="29"/>
      <c r="G9" s="29">
        <v>9</v>
      </c>
    </row>
    <row r="10" spans="1:7" x14ac:dyDescent="0.2">
      <c r="A10" s="30" t="s">
        <v>197</v>
      </c>
      <c r="B10" s="29">
        <v>1</v>
      </c>
      <c r="C10" s="29"/>
      <c r="D10" s="29"/>
      <c r="E10" s="29">
        <v>1</v>
      </c>
      <c r="F10" s="29">
        <v>1</v>
      </c>
      <c r="G10" s="29">
        <v>3</v>
      </c>
    </row>
    <row r="11" spans="1:7" x14ac:dyDescent="0.2">
      <c r="A11" s="28" t="s">
        <v>194</v>
      </c>
      <c r="B11" s="29">
        <v>10</v>
      </c>
      <c r="C11" s="29">
        <v>7</v>
      </c>
      <c r="D11" s="29">
        <v>9</v>
      </c>
      <c r="E11" s="29">
        <v>18</v>
      </c>
      <c r="F11" s="29">
        <v>6</v>
      </c>
      <c r="G11" s="29">
        <v>50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D465A-503B-48EB-8C7A-E0DB5C53FF33}">
  <dimension ref="A3:H11"/>
  <sheetViews>
    <sheetView workbookViewId="0">
      <selection activeCell="M12" sqref="M12"/>
    </sheetView>
  </sheetViews>
  <sheetFormatPr baseColWidth="10" defaultRowHeight="12.75" x14ac:dyDescent="0.2"/>
  <cols>
    <col min="1" max="1" width="18" bestFit="1" customWidth="1"/>
    <col min="2" max="2" width="23" bestFit="1" customWidth="1"/>
    <col min="3" max="3" width="11" bestFit="1" customWidth="1"/>
    <col min="4" max="4" width="7.28515625" bestFit="1" customWidth="1"/>
    <col min="5" max="5" width="9.85546875" bestFit="1" customWidth="1"/>
    <col min="6" max="6" width="11" bestFit="1" customWidth="1"/>
    <col min="7" max="7" width="7.7109375" bestFit="1" customWidth="1"/>
    <col min="8" max="8" width="13.140625" bestFit="1" customWidth="1"/>
  </cols>
  <sheetData>
    <row r="3" spans="1:8" x14ac:dyDescent="0.2">
      <c r="A3" s="27" t="s">
        <v>200</v>
      </c>
      <c r="B3" s="27" t="s">
        <v>196</v>
      </c>
    </row>
    <row r="4" spans="1:8" x14ac:dyDescent="0.2">
      <c r="B4" t="s">
        <v>2</v>
      </c>
      <c r="D4" t="s">
        <v>198</v>
      </c>
      <c r="E4" t="s">
        <v>15</v>
      </c>
      <c r="G4" t="s">
        <v>199</v>
      </c>
      <c r="H4" t="s">
        <v>194</v>
      </c>
    </row>
    <row r="5" spans="1:8" x14ac:dyDescent="0.2">
      <c r="A5" s="27" t="s">
        <v>193</v>
      </c>
      <c r="B5" t="s">
        <v>192</v>
      </c>
      <c r="C5" t="s">
        <v>197</v>
      </c>
      <c r="E5" t="s">
        <v>192</v>
      </c>
      <c r="F5" t="s">
        <v>197</v>
      </c>
    </row>
    <row r="6" spans="1:8" x14ac:dyDescent="0.2">
      <c r="A6" s="28" t="s">
        <v>118</v>
      </c>
      <c r="B6" s="31">
        <v>24.75</v>
      </c>
      <c r="C6" s="31">
        <v>14.5</v>
      </c>
      <c r="D6" s="31">
        <v>21.333333333333332</v>
      </c>
      <c r="E6" s="31">
        <v>18</v>
      </c>
      <c r="F6" s="31">
        <v>17</v>
      </c>
      <c r="G6" s="31">
        <v>17.75</v>
      </c>
      <c r="H6" s="31">
        <v>19.899999999999999</v>
      </c>
    </row>
    <row r="7" spans="1:8" x14ac:dyDescent="0.2">
      <c r="A7" s="28" t="s">
        <v>121</v>
      </c>
      <c r="B7" s="31">
        <v>16.2</v>
      </c>
      <c r="C7" s="31">
        <v>17</v>
      </c>
      <c r="D7" s="31">
        <v>16.333333333333332</v>
      </c>
      <c r="E7" s="31">
        <v>17</v>
      </c>
      <c r="F7" s="31"/>
      <c r="G7" s="31">
        <v>17</v>
      </c>
      <c r="H7" s="31">
        <v>16.428571428571427</v>
      </c>
    </row>
    <row r="8" spans="1:8" x14ac:dyDescent="0.2">
      <c r="A8" s="28" t="s">
        <v>122</v>
      </c>
      <c r="B8" s="31">
        <v>17.833333333333332</v>
      </c>
      <c r="C8" s="31">
        <v>18</v>
      </c>
      <c r="D8" s="31">
        <v>17.857142857142858</v>
      </c>
      <c r="E8" s="31">
        <v>20.5</v>
      </c>
      <c r="F8" s="31"/>
      <c r="G8" s="31">
        <v>20.5</v>
      </c>
      <c r="H8" s="31">
        <v>18.444444444444443</v>
      </c>
    </row>
    <row r="9" spans="1:8" x14ac:dyDescent="0.2">
      <c r="A9" s="28" t="s">
        <v>119</v>
      </c>
      <c r="B9" s="31">
        <v>24.46153846153846</v>
      </c>
      <c r="C9" s="31">
        <v>21</v>
      </c>
      <c r="D9" s="31">
        <v>24.214285714285715</v>
      </c>
      <c r="E9" s="31">
        <v>22.333333333333332</v>
      </c>
      <c r="F9" s="31">
        <v>21</v>
      </c>
      <c r="G9" s="31">
        <v>22</v>
      </c>
      <c r="H9" s="31">
        <v>23.722222222222221</v>
      </c>
    </row>
    <row r="10" spans="1:8" x14ac:dyDescent="0.2">
      <c r="A10" s="28" t="s">
        <v>120</v>
      </c>
      <c r="B10" s="31">
        <v>16.666666666666668</v>
      </c>
      <c r="C10" s="31">
        <v>18</v>
      </c>
      <c r="D10" s="31">
        <v>17.2</v>
      </c>
      <c r="E10" s="31"/>
      <c r="F10" s="31">
        <v>21</v>
      </c>
      <c r="G10" s="31">
        <v>21</v>
      </c>
      <c r="H10" s="31">
        <v>17.833333333333332</v>
      </c>
    </row>
    <row r="11" spans="1:8" x14ac:dyDescent="0.2">
      <c r="A11" s="28" t="s">
        <v>194</v>
      </c>
      <c r="B11" s="31">
        <v>21.129032258064516</v>
      </c>
      <c r="C11" s="31">
        <v>17.285714285714285</v>
      </c>
      <c r="D11" s="31">
        <v>20.421052631578949</v>
      </c>
      <c r="E11" s="31">
        <v>19.888888888888889</v>
      </c>
      <c r="F11" s="31">
        <v>19.666666666666668</v>
      </c>
      <c r="G11" s="31">
        <v>19.833333333333332</v>
      </c>
      <c r="H11" s="31">
        <v>20.28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CDF68A9AF3534AA14B11A6510E9267" ma:contentTypeVersion="0" ma:contentTypeDescription="Crear nuevo documento." ma:contentTypeScope="" ma:versionID="dbce06af594ef522eb5f782f65fb1ec5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9389979-A16B-4841-AE97-7AA41780B71A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22399F1-D874-41FD-B832-5E6A669659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C76DC1-EEDF-426F-B714-1B571EBEE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TablaBase</vt:lpstr>
      <vt:lpstr>Varones</vt:lpstr>
      <vt:lpstr>Mujeres</vt:lpstr>
      <vt:lpstr>TD1</vt:lpstr>
      <vt:lpstr>TD2</vt:lpstr>
    </vt:vector>
  </TitlesOfParts>
  <Company>LOURDES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Pedro Vidal J</cp:lastModifiedBy>
  <dcterms:created xsi:type="dcterms:W3CDTF">2002-05-10T12:09:59Z</dcterms:created>
  <dcterms:modified xsi:type="dcterms:W3CDTF">2020-10-03T09:29:31Z</dcterms:modified>
</cp:coreProperties>
</file>